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728" activeTab="0"/>
  </bookViews>
  <sheets>
    <sheet name="LTEF" sheetId="1" r:id="rId1"/>
    <sheet name="LTTAF" sheetId="2" r:id="rId2"/>
    <sheet name="LTILCF" sheetId="3" r:id="rId3"/>
    <sheet name="LTIVF" sheetId="4" r:id="rId4"/>
    <sheet name="LTISS" sheetId="5" r:id="rId5"/>
    <sheet name="LTINFF" sheetId="6" r:id="rId6"/>
    <sheet name="LTMDCPF" sheetId="7" r:id="rId7"/>
    <sheet name="LTLTADF" sheetId="8" r:id="rId8"/>
    <sheet name="LTTXSF" sheetId="9" r:id="rId9"/>
    <sheet name="LTEBF" sheetId="10" r:id="rId10"/>
    <sheet name="LTBCF" sheetId="11" r:id="rId11"/>
    <sheet name="LTARBOPF" sheetId="12" r:id="rId12"/>
    <sheet name="LTESF" sheetId="13" r:id="rId13"/>
    <sheet name="LTDEF" sheetId="14" r:id="rId14"/>
  </sheets>
  <externalReferences>
    <externalReference r:id="rId17"/>
  </externalReferences>
  <definedNames>
    <definedName name="_xlfn.IFERROR" hidden="1">#NAME?</definedName>
    <definedName name="_xlnm.Print_Area" localSheetId="10">'LTBCF'!$A$1:$F$97</definedName>
    <definedName name="_xlnm.Print_Area" localSheetId="9">'LTEBF'!$A$1:$F$93</definedName>
    <definedName name="_xlnm.Print_Area" localSheetId="0">'LTEF'!$A$1:$F$92</definedName>
    <definedName name="_xlnm.Print_Area" localSheetId="2">'LTILCF'!$A$1:$F$85</definedName>
    <definedName name="_xlnm.Print_Area" localSheetId="5">'LTINFF'!$A$1:$F$93</definedName>
    <definedName name="_xlnm.Print_Area" localSheetId="4">'LTISS'!$A$1:$F$91</definedName>
    <definedName name="_xlnm.Print_Area" localSheetId="3">'LTIVF'!$A$1:$F$121</definedName>
    <definedName name="_xlnm.Print_Area" localSheetId="7">'LTLTADF'!$A$1:$F$70</definedName>
    <definedName name="_xlnm.Print_Area" localSheetId="6">'LTMDCPF'!$A$1:$F$110</definedName>
    <definedName name="_xlnm.Print_Area" localSheetId="1">'LTTAF'!$A$1:$F$97</definedName>
    <definedName name="_xlnm.Print_Area" localSheetId="8">'LTTXSF'!$A$1:$F$70</definedName>
    <definedName name="Z_12459583_255E_4E15_855E_5595C5DC5C9B_.wvu.FilterData" localSheetId="4" hidden="1">'LTISS'!$A$5:$F$91</definedName>
    <definedName name="Z_2D6981FB_1913_4D36_9E3A_F0D1C5FF11BF_.wvu.FilterData" localSheetId="10" hidden="1">'LTBCF'!$A$5:$N$113</definedName>
    <definedName name="Z_2D6981FB_1913_4D36_9E3A_F0D1C5FF11BF_.wvu.FilterData" localSheetId="9" hidden="1">'LTEBF'!$A$4:$N$109</definedName>
    <definedName name="Z_2D6981FB_1913_4D36_9E3A_F0D1C5FF11BF_.wvu.FilterData" localSheetId="7" hidden="1">'LTLTADF'!$A$5:$K$92</definedName>
    <definedName name="Z_2D6981FB_1913_4D36_9E3A_F0D1C5FF11BF_.wvu.FilterData" localSheetId="6" hidden="1">'LTMDCPF'!$A$5:$F$115</definedName>
    <definedName name="Z_2D6981FB_1913_4D36_9E3A_F0D1C5FF11BF_.wvu.FilterData" localSheetId="8" hidden="1">'LTTXSF'!$A$5:$N$86</definedName>
    <definedName name="Z_4E999B2E_47CF_494B_865D_35451AEEB4C3_.wvu.FilterData" localSheetId="1" hidden="1">'LTTAF'!$A$5:$F$97</definedName>
    <definedName name="Z_65E5E611_11DA_48A6_ADE1_B8EA301CA159_.wvu.FilterData" localSheetId="4" hidden="1">'LTISS'!$A$5:$F$91</definedName>
    <definedName name="Z_DDB1225C_8EA7_4D16_9392_80763414C76C_.wvu.FilterData" localSheetId="4" hidden="1">'LTISS'!$A$5:$F$91</definedName>
  </definedNames>
  <calcPr fullCalcOnLoad="1"/>
</workbook>
</file>

<file path=xl/sharedStrings.xml><?xml version="1.0" encoding="utf-8"?>
<sst xmlns="http://schemas.openxmlformats.org/spreadsheetml/2006/main" count="3364" uniqueCount="786">
  <si>
    <t>Name of the Mutual Fund : L&amp;T Mutual Fund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</si>
  <si>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</si>
  <si>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</si>
  <si>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</si>
  <si>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</si>
  <si>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</si>
  <si>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</si>
  <si>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</si>
  <si>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Total</t>
  </si>
  <si>
    <t>DEBT INSTRUMENTS</t>
  </si>
  <si>
    <t>OTHERS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</si>
  <si>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</si>
  <si>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</si>
  <si>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</si>
  <si>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Notes:</t>
  </si>
  <si>
    <t>(2) The aggregate value of illiquid equity shares of the Scheme is Nil and its percentage to Net Asset Value is Nil.</t>
  </si>
  <si>
    <t xml:space="preserve"> Option</t>
  </si>
  <si>
    <t>(a) Collateralised Borrowing and Lending Obligation</t>
  </si>
  <si>
    <t>(b) Net Receivables/(Payables)</t>
  </si>
  <si>
    <t>(3) Option wise per unit Net Asset Values are as follows:</t>
  </si>
  <si>
    <t>Name of the Scheme         : L&amp;T Equity Fund (An Open-ended Equity Growth Scheme)</t>
  </si>
  <si>
    <t>Name of the Scheme         : L&amp;T Tax Advantage Fund (An Open-ended Equity Linked Savings Scheme)</t>
  </si>
  <si>
    <t>Name of the Scheme         : L&amp;T India Large Cap Fund (An Open-ended Equity Growth Scheme)</t>
  </si>
  <si>
    <t>Name of the Scheme         : L&amp;T India Value Fund (An Open-ended Equity Growth Scheme)</t>
  </si>
  <si>
    <t>Name of the Scheme         : L&amp;T India Special Situations Fund (An Open-ended Equity Growth Scheme)</t>
  </si>
  <si>
    <t>Listed / Awaiting listing on Stock Exchanges</t>
  </si>
  <si>
    <t>INE001A01036</t>
  </si>
  <si>
    <t>INE002A01018</t>
  </si>
  <si>
    <t>INE009A01021</t>
  </si>
  <si>
    <t>INE018A01030</t>
  </si>
  <si>
    <t>INE040A01026</t>
  </si>
  <si>
    <t>State Bank of India</t>
  </si>
  <si>
    <t>INE070A01015</t>
  </si>
  <si>
    <t>INE094A01015</t>
  </si>
  <si>
    <t>INE111A01017</t>
  </si>
  <si>
    <t>INE154A01025</t>
  </si>
  <si>
    <t>INE205A01025</t>
  </si>
  <si>
    <t>INE213A01029</t>
  </si>
  <si>
    <t>INE237A01028</t>
  </si>
  <si>
    <t>INE256A01028</t>
  </si>
  <si>
    <t>INE326A01037</t>
  </si>
  <si>
    <t>INE331A01037</t>
  </si>
  <si>
    <t>INE342J01019</t>
  </si>
  <si>
    <t>INE361B01024</t>
  </si>
  <si>
    <t>INE387A01021</t>
  </si>
  <si>
    <t>INE397D01024</t>
  </si>
  <si>
    <t>INE442H01029</t>
  </si>
  <si>
    <t>INE467B01029</t>
  </si>
  <si>
    <t>INE481G01011</t>
  </si>
  <si>
    <t>INE585B01010</t>
  </si>
  <si>
    <t>INE716A01013</t>
  </si>
  <si>
    <t>INE775A01035</t>
  </si>
  <si>
    <t>INE854D01016</t>
  </si>
  <si>
    <t>INE885A01032</t>
  </si>
  <si>
    <t>INE917I01010</t>
  </si>
  <si>
    <t>PREFERENCE SHARES</t>
  </si>
  <si>
    <t>INE171A01029</t>
  </si>
  <si>
    <t>INE462A01022</t>
  </si>
  <si>
    <t>INE668F01031</t>
  </si>
  <si>
    <t>IN9155A01020</t>
  </si>
  <si>
    <t>INE066A01013</t>
  </si>
  <si>
    <t>INE095A01012</t>
  </si>
  <si>
    <t>INE742F01042</t>
  </si>
  <si>
    <t>INE860A01027</t>
  </si>
  <si>
    <t>INE018I01017</t>
  </si>
  <si>
    <t>INE220B01022</t>
  </si>
  <si>
    <t>INE226A01021</t>
  </si>
  <si>
    <t>INE258A01016</t>
  </si>
  <si>
    <t>INE258B01022</t>
  </si>
  <si>
    <t>INE347A01017</t>
  </si>
  <si>
    <t>INE513A01014</t>
  </si>
  <si>
    <t>INE752H01013</t>
  </si>
  <si>
    <t>INE786A01032</t>
  </si>
  <si>
    <t>INE660A01013</t>
  </si>
  <si>
    <t>INE823G01014</t>
  </si>
  <si>
    <t>INE012A01025</t>
  </si>
  <si>
    <t>INE277A01016</t>
  </si>
  <si>
    <t>INE452O01016</t>
  </si>
  <si>
    <t>INE548C01032</t>
  </si>
  <si>
    <t>INE267A01025</t>
  </si>
  <si>
    <t>INE769A01020</t>
  </si>
  <si>
    <t>Fixed Rates Bonds - Corporate</t>
  </si>
  <si>
    <t>CRISIL AAA</t>
  </si>
  <si>
    <t>INE117A01022</t>
  </si>
  <si>
    <t>INE212H01026</t>
  </si>
  <si>
    <t>INE226H01026</t>
  </si>
  <si>
    <t>INE182A01018</t>
  </si>
  <si>
    <t>INE340A01012</t>
  </si>
  <si>
    <t>INE262H01013</t>
  </si>
  <si>
    <t>INE389H01022</t>
  </si>
  <si>
    <t>INE614A01028</t>
  </si>
  <si>
    <t>Media &amp; Entertainment</t>
  </si>
  <si>
    <t>Banks</t>
  </si>
  <si>
    <t>Consumer Non Durables</t>
  </si>
  <si>
    <t>Petroleum Products</t>
  </si>
  <si>
    <t>Software</t>
  </si>
  <si>
    <t>Construction Project</t>
  </si>
  <si>
    <t>Finance</t>
  </si>
  <si>
    <t>Cement</t>
  </si>
  <si>
    <t>Telecom - Services</t>
  </si>
  <si>
    <t>Auto</t>
  </si>
  <si>
    <t>Pharmaceuticals</t>
  </si>
  <si>
    <t>Oil</t>
  </si>
  <si>
    <t>Auto Ancillaries</t>
  </si>
  <si>
    <t>Pesticides</t>
  </si>
  <si>
    <t>Industrial Products</t>
  </si>
  <si>
    <t>Industrial Capital Goods</t>
  </si>
  <si>
    <t>Transportation</t>
  </si>
  <si>
    <t>Consumer Durables</t>
  </si>
  <si>
    <t>Power</t>
  </si>
  <si>
    <t>Construction</t>
  </si>
  <si>
    <t>Retailing</t>
  </si>
  <si>
    <t>Textiles - Cotton</t>
  </si>
  <si>
    <t>Textile Products</t>
  </si>
  <si>
    <t>Chemicals</t>
  </si>
  <si>
    <t>Non - Ferrous Metals</t>
  </si>
  <si>
    <t>Infosys Limited</t>
  </si>
  <si>
    <t>HDFC Bank Limited</t>
  </si>
  <si>
    <t>ICICI Bank Limited</t>
  </si>
  <si>
    <t>Larsen &amp; Toubro Limited</t>
  </si>
  <si>
    <t>Shree Cements Limited</t>
  </si>
  <si>
    <t>Reliance Industries Limited</t>
  </si>
  <si>
    <t>Kotak Mahindra Bank Limited</t>
  </si>
  <si>
    <t>Axis Bank Limited</t>
  </si>
  <si>
    <t>Oil &amp; Natural Gas Corporation Limited</t>
  </si>
  <si>
    <t>Divi's Laboratories Limited</t>
  </si>
  <si>
    <t>Maruti Suzuki India Limited</t>
  </si>
  <si>
    <t>Tata Consultancy Services Limited</t>
  </si>
  <si>
    <t>Lupin Limited</t>
  </si>
  <si>
    <t>The Ramco Cements Limited</t>
  </si>
  <si>
    <t>Sundram Fasteners Limited</t>
  </si>
  <si>
    <t>ITC Limited</t>
  </si>
  <si>
    <t>Hindustan Petroleum Corporation Limited</t>
  </si>
  <si>
    <t>UPL Limited</t>
  </si>
  <si>
    <t>Container Corporation of India Limited</t>
  </si>
  <si>
    <t>UltraTech Cement Limited</t>
  </si>
  <si>
    <t>Ambuja Cements Limited</t>
  </si>
  <si>
    <t>Housing Development Finance Corporation Limited</t>
  </si>
  <si>
    <t>Bharti Airtel Limited</t>
  </si>
  <si>
    <t>Bajaj Auto Limited</t>
  </si>
  <si>
    <t>Motherson Sumi Systems Limited</t>
  </si>
  <si>
    <t>Whirlpool of India Limited</t>
  </si>
  <si>
    <t>Bajaj Finance Limited</t>
  </si>
  <si>
    <t>Ashoka Buildcon Limited</t>
  </si>
  <si>
    <t>United Spirits Limited</t>
  </si>
  <si>
    <t>Sharda Cropchem Limited</t>
  </si>
  <si>
    <t>Snowman Logistics Limited</t>
  </si>
  <si>
    <t>INE238A01034</t>
  </si>
  <si>
    <t>INE628A01036</t>
  </si>
  <si>
    <t>INE079A01024</t>
  </si>
  <si>
    <t>INE221J01015</t>
  </si>
  <si>
    <t>INE734N01019</t>
  </si>
  <si>
    <t>Natco Pharma Limited</t>
  </si>
  <si>
    <t>Greaves Cotton Limited</t>
  </si>
  <si>
    <t>The Federal Bank  Limited</t>
  </si>
  <si>
    <t>Bayer Cropscience Limited</t>
  </si>
  <si>
    <t>Jyothy Laboratories Limited</t>
  </si>
  <si>
    <t>Blue Star Limited</t>
  </si>
  <si>
    <t>Sanofi India Limited</t>
  </si>
  <si>
    <t>ACC Limited</t>
  </si>
  <si>
    <t>Birla Corporation Limited</t>
  </si>
  <si>
    <t>INE472A01039</t>
  </si>
  <si>
    <t>HCL Technologies Limited</t>
  </si>
  <si>
    <t>Tata Motors Limited</t>
  </si>
  <si>
    <t>Eicher Motors Limited</t>
  </si>
  <si>
    <t>Adani Ports and Special Economic Zone Limited</t>
  </si>
  <si>
    <t>Zee Entertainment Enterprises Limited</t>
  </si>
  <si>
    <t>Amara Raja Batteries Limited</t>
  </si>
  <si>
    <t>IndusInd Bank Limited</t>
  </si>
  <si>
    <t>Bharat Electronics Limited</t>
  </si>
  <si>
    <t>Shriram Transport Finance Company Limited</t>
  </si>
  <si>
    <t>INE721A01013</t>
  </si>
  <si>
    <t>Kalpataru Power Transmission Limited</t>
  </si>
  <si>
    <t>EID Parry India Limited</t>
  </si>
  <si>
    <t>MindTree Limited</t>
  </si>
  <si>
    <t>Credit Analysis And Research Limited</t>
  </si>
  <si>
    <t>BEML Limited</t>
  </si>
  <si>
    <t>Tube Investments of India Limited</t>
  </si>
  <si>
    <t>Camlin Fine Sciences Limited</t>
  </si>
  <si>
    <t>Orient Cement Limited</t>
  </si>
  <si>
    <t>FDC Limited</t>
  </si>
  <si>
    <t>ITD Cementation India Limited</t>
  </si>
  <si>
    <t>Mangalam Cement Limited</t>
  </si>
  <si>
    <t>Aditya Birla Nuvo Limited</t>
  </si>
  <si>
    <t>Voltas Limited</t>
  </si>
  <si>
    <t>INE126A01031</t>
  </si>
  <si>
    <t>INE149A01025</t>
  </si>
  <si>
    <t>INE052I01032</t>
  </si>
  <si>
    <t>INE876N01018</t>
  </si>
  <si>
    <t>INE069A01017</t>
  </si>
  <si>
    <t>Fertilisers</t>
  </si>
  <si>
    <t>Services</t>
  </si>
  <si>
    <t>Sundaram Finance Limited</t>
  </si>
  <si>
    <t>Grasim Industries Limited</t>
  </si>
  <si>
    <t>Sadbhav Engineering Limited</t>
  </si>
  <si>
    <t>JK Cement Limited</t>
  </si>
  <si>
    <t>Swaraj Engines Limited</t>
  </si>
  <si>
    <t>Emami Limited</t>
  </si>
  <si>
    <t>Future Lifestyle Fashions Limited</t>
  </si>
  <si>
    <t>AIA Engineering Limited</t>
  </si>
  <si>
    <t>Triveni Turbine Limited</t>
  </si>
  <si>
    <t>Indian Hume Pipe Company Limited</t>
  </si>
  <si>
    <t>Titagarh Wagons Limited</t>
  </si>
  <si>
    <t>Hindustan Zinc Limited</t>
  </si>
  <si>
    <t>INE152M01016</t>
  </si>
  <si>
    <t>INE323C01030</t>
  </si>
  <si>
    <t>Ferrous Metals</t>
  </si>
  <si>
    <t>Persistent Systems Limited</t>
  </si>
  <si>
    <t>Berger Paints India Limited</t>
  </si>
  <si>
    <t>Tata Chemicals Limited</t>
  </si>
  <si>
    <t>Unichem Laboratories Limited</t>
  </si>
  <si>
    <t>Vesuvius India Limited</t>
  </si>
  <si>
    <t>Pfizer Limited</t>
  </si>
  <si>
    <t>Ramco Industries Limited</t>
  </si>
  <si>
    <t>INE092A01019</t>
  </si>
  <si>
    <t>INE351A01035</t>
  </si>
  <si>
    <t>INE386A01015</t>
  </si>
  <si>
    <t>Savita Oil Technologies Limited</t>
  </si>
  <si>
    <t>Akzo Nobel India Limited</t>
  </si>
  <si>
    <t>INE035D01012</t>
  </si>
  <si>
    <t>INE133A01011</t>
  </si>
  <si>
    <t>Aarti Industries Limited</t>
  </si>
  <si>
    <t>Procter &amp; Gamble Hygiene and Health Care Limited</t>
  </si>
  <si>
    <t>INE179A01014</t>
  </si>
  <si>
    <t>Speciality Restaurants Limited</t>
  </si>
  <si>
    <t>INE782A01015</t>
  </si>
  <si>
    <t>INE247M01014</t>
  </si>
  <si>
    <t>Somany Ceramics Limited</t>
  </si>
  <si>
    <t>The Karnataka Bank Limited</t>
  </si>
  <si>
    <t>INE355A01028</t>
  </si>
  <si>
    <t>INE614B01018</t>
  </si>
  <si>
    <t>KNR Constructions Limited</t>
  </si>
  <si>
    <t>Ashok Leyland Limited</t>
  </si>
  <si>
    <t>Hindalco Industries Limited</t>
  </si>
  <si>
    <t>INE208A01029</t>
  </si>
  <si>
    <t>INE038A01020</t>
  </si>
  <si>
    <t>(4) Option wise per unit Net Asset Values are as follows:</t>
  </si>
  <si>
    <t>Bharat Forge Limited</t>
  </si>
  <si>
    <t>Asian Paints Limited</t>
  </si>
  <si>
    <t>INE465A01025</t>
  </si>
  <si>
    <t>INE021A01026</t>
  </si>
  <si>
    <t>Name of the Scheme         : L&amp;T Infrastructure Fund (An Open-ended Equity Scheme)</t>
  </si>
  <si>
    <t>Name of the Scheme         : L&amp;T Midcap Fund (An Open-ended Equity Scheme)</t>
  </si>
  <si>
    <t xml:space="preserve">Name of the Scheme         : L&amp;T Long Term Advantage Fund I ( A 10 year Close Ended Equity Linked Saving Scheme) </t>
  </si>
  <si>
    <t>Kajaria Ceramics Limited</t>
  </si>
  <si>
    <t>WABCO India Limited</t>
  </si>
  <si>
    <t>Power Grid Corporation of India Limited</t>
  </si>
  <si>
    <t>Techno Electric &amp; Engineering Company Limited</t>
  </si>
  <si>
    <t>INE090A01021</t>
  </si>
  <si>
    <t>INE062A01020</t>
  </si>
  <si>
    <t>INE752E01010</t>
  </si>
  <si>
    <t>INE286K01024</t>
  </si>
  <si>
    <t>Timken India Limited</t>
  </si>
  <si>
    <t>Multi Commodity Exchange of India Limited</t>
  </si>
  <si>
    <t>Balrampur Chini Mills Limited</t>
  </si>
  <si>
    <t>Jyoti Structures Limited</t>
  </si>
  <si>
    <t>INE745G01035</t>
  </si>
  <si>
    <t>INE044A01036</t>
  </si>
  <si>
    <t>JK Lakshmi Cement Limited</t>
  </si>
  <si>
    <t>Finolex Cables Limited</t>
  </si>
  <si>
    <t>FAG Bearings India Limited</t>
  </si>
  <si>
    <t>Oriental Carbon &amp; Chemicals Limited</t>
  </si>
  <si>
    <t>WPIL Limited</t>
  </si>
  <si>
    <t>Ahluwalia Contracts India Limited</t>
  </si>
  <si>
    <t>INE235A01022</t>
  </si>
  <si>
    <t>INE321D01016</t>
  </si>
  <si>
    <t>INE765D01014</t>
  </si>
  <si>
    <t>INE758C01029</t>
  </si>
  <si>
    <t>INE463A01038</t>
  </si>
  <si>
    <t>KEC International Limited</t>
  </si>
  <si>
    <t>Blue Dart Express Limited **</t>
  </si>
  <si>
    <t>ICRA AA</t>
  </si>
  <si>
    <t>INE233B08087</t>
  </si>
  <si>
    <t>INE233B08095</t>
  </si>
  <si>
    <t>INE233B08103</t>
  </si>
  <si>
    <t>Centum Electronics Limited</t>
  </si>
  <si>
    <t>ABB India Limited</t>
  </si>
  <si>
    <t>INE320B01020</t>
  </si>
  <si>
    <t>INE325A01013</t>
  </si>
  <si>
    <t>Pidilite Industries Limited</t>
  </si>
  <si>
    <t>GIC Housing Finance Limited</t>
  </si>
  <si>
    <t>WIM Plast Limited</t>
  </si>
  <si>
    <t>INE318A01026</t>
  </si>
  <si>
    <t>INE289B01019</t>
  </si>
  <si>
    <t>INE015B01018</t>
  </si>
  <si>
    <t>Vardhman Textiles Limited</t>
  </si>
  <si>
    <t>INE825A01012</t>
  </si>
  <si>
    <t>Dynamatic Technologies Limited</t>
  </si>
  <si>
    <t>INE221B01012</t>
  </si>
  <si>
    <t>INE197A01024</t>
  </si>
  <si>
    <t>Direct Plan -Dividend</t>
  </si>
  <si>
    <t>Direct Plan -Growth</t>
  </si>
  <si>
    <t xml:space="preserve">Direct Plan -Dividend </t>
  </si>
  <si>
    <t xml:space="preserve">Direct Plan - Growth </t>
  </si>
  <si>
    <t>INE224A01026</t>
  </si>
  <si>
    <t>INE180A01020</t>
  </si>
  <si>
    <t>INE058A01010</t>
  </si>
  <si>
    <t>INE119A01028</t>
  </si>
  <si>
    <r>
      <t xml:space="preserve">Name of the Scheme         :L&amp;T Business Cycles Fund </t>
    </r>
    <r>
      <rPr>
        <b/>
        <sz val="11"/>
        <color indexed="8"/>
        <rFont val="Calibri"/>
        <family val="2"/>
      </rPr>
      <t>(An Open-ended Equity Scheme)</t>
    </r>
  </si>
  <si>
    <t>Vedanta Limited</t>
  </si>
  <si>
    <t>PNC Infratech Limited</t>
  </si>
  <si>
    <t>Himatsingka Seide Limited</t>
  </si>
  <si>
    <t>INE049A01027</t>
  </si>
  <si>
    <t>INE615H01020</t>
  </si>
  <si>
    <t>TVS Srichakra Limited</t>
  </si>
  <si>
    <t>VRL Logistics Limited</t>
  </si>
  <si>
    <t>Shreyas Shipping &amp; Logistics Limited</t>
  </si>
  <si>
    <t>RSWM Limited</t>
  </si>
  <si>
    <t>INE421C01016</t>
  </si>
  <si>
    <t>INE686A01026</t>
  </si>
  <si>
    <t>INE366I01010</t>
  </si>
  <si>
    <t>INE757B01015</t>
  </si>
  <si>
    <t>INE611A01016</t>
  </si>
  <si>
    <t>Minerals/Mining</t>
  </si>
  <si>
    <t>Texmaco Rail &amp; Engineering Limited</t>
  </si>
  <si>
    <t>INE621L01012</t>
  </si>
  <si>
    <t>KEI Industries Limited</t>
  </si>
  <si>
    <t>INE878B01027</t>
  </si>
  <si>
    <t>NCC Limited</t>
  </si>
  <si>
    <t>INE868B01028</t>
  </si>
  <si>
    <t>Entertainment Network India Limited</t>
  </si>
  <si>
    <t>INE265F01028</t>
  </si>
  <si>
    <t xml:space="preserve">Name of the Scheme         : L&amp;T Tax Saver Fund (An Open-ended Equity Linked Tax Savings Scheme) </t>
  </si>
  <si>
    <t>Direct Plan - Dividend</t>
  </si>
  <si>
    <t>Aegis Logistics Limited</t>
  </si>
  <si>
    <t>Gas</t>
  </si>
  <si>
    <t>Engineers India Limited</t>
  </si>
  <si>
    <t>INE208C01025</t>
  </si>
  <si>
    <t>INE510A01028</t>
  </si>
  <si>
    <t>Astra Microwave Products Limited</t>
  </si>
  <si>
    <t>INE386C01029</t>
  </si>
  <si>
    <t>Ratnamani Metals &amp; Tubes Limited</t>
  </si>
  <si>
    <t>INE703B01027</t>
  </si>
  <si>
    <t>Indian Oil Corporation Limited</t>
  </si>
  <si>
    <t>INE242A01010</t>
  </si>
  <si>
    <t>INE987B01026</t>
  </si>
  <si>
    <t>Navin Fluorine International Limited</t>
  </si>
  <si>
    <t>INE048G01018</t>
  </si>
  <si>
    <t>Triveni Engineering &amp; Industries Limited</t>
  </si>
  <si>
    <t>INE256C01024</t>
  </si>
  <si>
    <t>Indraprastha Gas Limited</t>
  </si>
  <si>
    <t>INE203G01019</t>
  </si>
  <si>
    <t>Kalyani Steels Limited</t>
  </si>
  <si>
    <t>INE907A01026</t>
  </si>
  <si>
    <t>Premier Explosives Limited</t>
  </si>
  <si>
    <t>INE863B01011</t>
  </si>
  <si>
    <t>Tata Steel Limited</t>
  </si>
  <si>
    <t>Hotels, Resorts And Other Recreational Activities</t>
  </si>
  <si>
    <t>INE081A01012</t>
  </si>
  <si>
    <t>Cairn India Limited</t>
  </si>
  <si>
    <t>INE910H01017</t>
  </si>
  <si>
    <t>Transformers And Rectifiers India Limited</t>
  </si>
  <si>
    <t>INE763I01018</t>
  </si>
  <si>
    <t>Zuari Agro Chemicals Limited</t>
  </si>
  <si>
    <t>Supreme Industries Limited</t>
  </si>
  <si>
    <t>INE840M01016</t>
  </si>
  <si>
    <t>INE195A01028</t>
  </si>
  <si>
    <t>Mahindra &amp; Mahindra Limited</t>
  </si>
  <si>
    <t>INE101A01026</t>
  </si>
  <si>
    <t>Max Financial Services Limited</t>
  </si>
  <si>
    <t>INE153U01017</t>
  </si>
  <si>
    <t>Mangalore Refinery and Petrochemicals Limited</t>
  </si>
  <si>
    <t>INE103A01014</t>
  </si>
  <si>
    <t>Canara Bank</t>
  </si>
  <si>
    <t>INE299U01018</t>
  </si>
  <si>
    <t>^</t>
  </si>
  <si>
    <t>Option</t>
  </si>
  <si>
    <t>Rate of dividend per Unit</t>
  </si>
  <si>
    <t>Individuals &amp; HUF</t>
  </si>
  <si>
    <t>Others</t>
  </si>
  <si>
    <t>INE256A04022</t>
  </si>
  <si>
    <t>INE356A01018</t>
  </si>
  <si>
    <t>INE476A01014</t>
  </si>
  <si>
    <t>MphasiS Limited</t>
  </si>
  <si>
    <t>INE341R01014</t>
  </si>
  <si>
    <t>Dhunseri Tea &amp; Industries Limited</t>
  </si>
  <si>
    <t>^ indicates less than 0.01%</t>
  </si>
  <si>
    <t>Mahindra &amp; Mahindra Financial Services Limited</t>
  </si>
  <si>
    <t>Prism Cement Limited</t>
  </si>
  <si>
    <t>INE774D01024</t>
  </si>
  <si>
    <t>INE010A01011</t>
  </si>
  <si>
    <t>Tata Motors Limited - DVR</t>
  </si>
  <si>
    <t>Yes Bank Limited</t>
  </si>
  <si>
    <t>INE528G01019</t>
  </si>
  <si>
    <t>Tamil Nadu Newsprint &amp; Papers Limited</t>
  </si>
  <si>
    <t>Paper</t>
  </si>
  <si>
    <t>West Coast Paper Mills Limited</t>
  </si>
  <si>
    <t>INE107A01015</t>
  </si>
  <si>
    <t>INE976A01021</t>
  </si>
  <si>
    <t>Manappuram Finance Limited</t>
  </si>
  <si>
    <t>INE522D01027</t>
  </si>
  <si>
    <t>Crompton Greaves Consumer Electricals Limited</t>
  </si>
  <si>
    <t>OCL India Limited</t>
  </si>
  <si>
    <t>INE290B01025</t>
  </si>
  <si>
    <t>Vinati Organics Limited</t>
  </si>
  <si>
    <t>INE410B01029</t>
  </si>
  <si>
    <t>IPCA Laboratories Limited</t>
  </si>
  <si>
    <t>INE571A01020</t>
  </si>
  <si>
    <t xml:space="preserve">Name of the Scheme:     L&amp;T Emerging Businesses Fund ( An open-ended equity growth scheme)
</t>
  </si>
  <si>
    <t>The India Cements Limited</t>
  </si>
  <si>
    <t>Cipla Limited</t>
  </si>
  <si>
    <t>Indian Bank</t>
  </si>
  <si>
    <t>INE383A01012</t>
  </si>
  <si>
    <t>INE059A01026</t>
  </si>
  <si>
    <t>INE562A01011</t>
  </si>
  <si>
    <t>Max India Limited</t>
  </si>
  <si>
    <t>INE752P01024</t>
  </si>
  <si>
    <t>Syndicate Bank</t>
  </si>
  <si>
    <t>Carborundum Universal Limited</t>
  </si>
  <si>
    <t>INE120A01034</t>
  </si>
  <si>
    <t>DCB Bank Limited</t>
  </si>
  <si>
    <t>INE503A01015</t>
  </si>
  <si>
    <t>NBCC (India) Limited</t>
  </si>
  <si>
    <t>PVR Limited</t>
  </si>
  <si>
    <t>INE095N01023</t>
  </si>
  <si>
    <t>INE191H01014</t>
  </si>
  <si>
    <t>Bajaj Finserv Limited</t>
  </si>
  <si>
    <t>INE918I01018</t>
  </si>
  <si>
    <t>National Aluminium Company Limited</t>
  </si>
  <si>
    <t>INE139A01034</t>
  </si>
  <si>
    <t>Muthoot Finance Limited</t>
  </si>
  <si>
    <t>INE414G01012</t>
  </si>
  <si>
    <t>Isgec Heavy Engineering Limited</t>
  </si>
  <si>
    <t>INE858B01011</t>
  </si>
  <si>
    <t>Avanti Feeds Limited</t>
  </si>
  <si>
    <t>INE871C01020</t>
  </si>
  <si>
    <t>IIFL Holdings Limited</t>
  </si>
  <si>
    <t>Vijaya Bank</t>
  </si>
  <si>
    <t>INE530B01024</t>
  </si>
  <si>
    <t>INE705A01016</t>
  </si>
  <si>
    <t>V-Guard Industries Limited</t>
  </si>
  <si>
    <t>Future Retail Limited</t>
  </si>
  <si>
    <t>Dishman Pharmaceuticals and Chemicals Limited</t>
  </si>
  <si>
    <t>INE353G01020</t>
  </si>
  <si>
    <t>INE195J01029</t>
  </si>
  <si>
    <t>PTC India Limited</t>
  </si>
  <si>
    <t>Orient Refractories Limited</t>
  </si>
  <si>
    <t>INE877F01012</t>
  </si>
  <si>
    <t>INE743M01012</t>
  </si>
  <si>
    <t>Rico Auto Industries Limited</t>
  </si>
  <si>
    <t>INE209B01025</t>
  </si>
  <si>
    <t>INE951I01027</t>
  </si>
  <si>
    <t>ICICI Prudential Life Insurance Company Limited</t>
  </si>
  <si>
    <t>INE726G01019</t>
  </si>
  <si>
    <t>MRF Limited</t>
  </si>
  <si>
    <t>Aurobindo Pharma Limited</t>
  </si>
  <si>
    <t>Britannia Industries Limited</t>
  </si>
  <si>
    <t>INE883A01011</t>
  </si>
  <si>
    <t>INE406A01037</t>
  </si>
  <si>
    <t>INE216A01022</t>
  </si>
  <si>
    <t>Dwarikesh Sugar Industries Limited</t>
  </si>
  <si>
    <t>INE366A01033</t>
  </si>
  <si>
    <t>NMDC Limited</t>
  </si>
  <si>
    <t>INE584A01023</t>
  </si>
  <si>
    <t>CARE AAA</t>
  </si>
  <si>
    <t>GAIL India Limited</t>
  </si>
  <si>
    <t>Sanghvi Movers Limited</t>
  </si>
  <si>
    <t>INE129A01019</t>
  </si>
  <si>
    <t>INE989A01024</t>
  </si>
  <si>
    <t>INE296A01024</t>
  </si>
  <si>
    <t>Supreme Petrochem Limited</t>
  </si>
  <si>
    <t>INE663A01017</t>
  </si>
  <si>
    <t>Endurance Technologies Limited</t>
  </si>
  <si>
    <t>INE913H01037</t>
  </si>
  <si>
    <t>Godrej Consumer Products Limited</t>
  </si>
  <si>
    <t>INE102D01028</t>
  </si>
  <si>
    <t>Nilkamal Limited</t>
  </si>
  <si>
    <t>Mahindra CIE Automotive Limited</t>
  </si>
  <si>
    <t>Jay Bharat Maruti Limited</t>
  </si>
  <si>
    <t>kwality Limited</t>
  </si>
  <si>
    <t>INE047A01021</t>
  </si>
  <si>
    <t>INE310A01015</t>
  </si>
  <si>
    <t>INE536H01010</t>
  </si>
  <si>
    <t>INE571B01028</t>
  </si>
  <si>
    <t>INE775B01025</t>
  </si>
  <si>
    <t>Ballarpur Industries Limited</t>
  </si>
  <si>
    <t>INE294A01037</t>
  </si>
  <si>
    <t>@ Pending Allotment</t>
  </si>
  <si>
    <t>Tata Power Company Limited</t>
  </si>
  <si>
    <t>INE245A01021</t>
  </si>
  <si>
    <t>INE217B01036</t>
  </si>
  <si>
    <t>Orient Paper &amp; Industries Limited</t>
  </si>
  <si>
    <t>IFGL Refractories Limited</t>
  </si>
  <si>
    <t>Deccan Cements Limited</t>
  </si>
  <si>
    <t>INE592A01026</t>
  </si>
  <si>
    <t>INE023B01012</t>
  </si>
  <si>
    <t>INE583C01013</t>
  </si>
  <si>
    <t>INE930H01023</t>
  </si>
  <si>
    <t>Union Bank of India</t>
  </si>
  <si>
    <t>Regular Plan -Dividend</t>
  </si>
  <si>
    <t>Regular Plan -Growth</t>
  </si>
  <si>
    <t xml:space="preserve">Regular Plan -Dividend </t>
  </si>
  <si>
    <t xml:space="preserve">Regular Plan -Growth </t>
  </si>
  <si>
    <t>Marico Limited</t>
  </si>
  <si>
    <t>INE196A01026</t>
  </si>
  <si>
    <t>Welspun India Limited</t>
  </si>
  <si>
    <t>INE192B01031</t>
  </si>
  <si>
    <t>Titan Company Limited</t>
  </si>
  <si>
    <t>INE280A01028</t>
  </si>
  <si>
    <t>INE692A01016</t>
  </si>
  <si>
    <t>NTPC Limited</t>
  </si>
  <si>
    <t>INE733E01010</t>
  </si>
  <si>
    <t>K.P.R. Mill Limited</t>
  </si>
  <si>
    <t>Tech Mahindra Limited</t>
  </si>
  <si>
    <t>INE669C01036</t>
  </si>
  <si>
    <t>INE634I01029</t>
  </si>
  <si>
    <t>Maharashtra Seamless Limited</t>
  </si>
  <si>
    <t>INE271B01025</t>
  </si>
  <si>
    <t>Sheela Foam Limited</t>
  </si>
  <si>
    <t>INE916U01025</t>
  </si>
  <si>
    <t>Coromandel International Limited</t>
  </si>
  <si>
    <t>INE169A01031</t>
  </si>
  <si>
    <t>Sudarshan Chemical Industries Limited</t>
  </si>
  <si>
    <t>INE659A01023</t>
  </si>
  <si>
    <t>Trent Limited</t>
  </si>
  <si>
    <t>INE849A01020</t>
  </si>
  <si>
    <t>Johnson Controls - Hitachi Air Conditioning India Limited</t>
  </si>
  <si>
    <t>Skipper Limited</t>
  </si>
  <si>
    <t>INE439E01022</t>
  </si>
  <si>
    <t>Sterlite Technologies Limited</t>
  </si>
  <si>
    <t>Graphite India Limited</t>
  </si>
  <si>
    <t>INE089C01029</t>
  </si>
  <si>
    <t>INE371A01025</t>
  </si>
  <si>
    <t>Lumax Industries Limited</t>
  </si>
  <si>
    <t>INE162B01018</t>
  </si>
  <si>
    <t>Petronet LNG Limited</t>
  </si>
  <si>
    <t>INE347G01014</t>
  </si>
  <si>
    <t>Dalmia Bharat Limited</t>
  </si>
  <si>
    <t>INE439L01019</t>
  </si>
  <si>
    <t>Jindal Steel &amp; Power Limited</t>
  </si>
  <si>
    <t>Punjab National Bank</t>
  </si>
  <si>
    <t>INE749A01030</t>
  </si>
  <si>
    <t>INE160A01022</t>
  </si>
  <si>
    <t>As on February 28, 2017</t>
  </si>
  <si>
    <t>City Union Bank Limited</t>
  </si>
  <si>
    <t>INE491A01021</t>
  </si>
  <si>
    <t>Bank of Baroda</t>
  </si>
  <si>
    <t>INE028A01039</t>
  </si>
  <si>
    <t>Sun TV Network Limited</t>
  </si>
  <si>
    <t>BSE Limited</t>
  </si>
  <si>
    <t>INE424H01027</t>
  </si>
  <si>
    <t>INE118H01025</t>
  </si>
  <si>
    <t>Bharti Infratel Limited</t>
  </si>
  <si>
    <t>Telecom - Equipment &amp; Accessories</t>
  </si>
  <si>
    <t>HBL Power Systems Limited</t>
  </si>
  <si>
    <t>INE121J01017</t>
  </si>
  <si>
    <t>INE292B01021</t>
  </si>
  <si>
    <t>Oracle Financial Services Software Limited</t>
  </si>
  <si>
    <t>INE881D01027</t>
  </si>
  <si>
    <t>Portfolio as on March 31, 2017</t>
  </si>
  <si>
    <t>Sun Pharmaceutical Industries Limited</t>
  </si>
  <si>
    <t>Godrej Properties Limited</t>
  </si>
  <si>
    <t>Apar Industries Limited</t>
  </si>
  <si>
    <t>Oberoi Realty Limited</t>
  </si>
  <si>
    <t>INE484J01027</t>
  </si>
  <si>
    <t>INE372A01015</t>
  </si>
  <si>
    <t>INE093I01010</t>
  </si>
  <si>
    <t>INE263A01024</t>
  </si>
  <si>
    <t>As on March 31, 2017</t>
  </si>
  <si>
    <t>(5) The total outstanding exposure in derivative instruments as on March 31,2017 is Nil.</t>
  </si>
  <si>
    <t>(1) The total quantum of Non Performing Assets and provision made for Non Performing Assets as on March 31, 2017 is Nil and its percentage to net assets is Nil.</t>
  </si>
  <si>
    <t>(4) The total outstanding exposure in derivative instruments as on March 31,2017 is Nil.</t>
  </si>
  <si>
    <t>(5) The total market value of investments in foreign securities / American Depositary Receipts / Global Depositary Receipts as on March 31,2017 is Nil.</t>
  </si>
  <si>
    <t>(6) No dividend was declared during the month ended March 31,2017.</t>
  </si>
  <si>
    <t>(7) No bonus was declared during the month ended March 31,2017.</t>
  </si>
  <si>
    <t>(9) Investment in Repo of Corporate Debt Securities during the month ended March 31,2017 is Nil.</t>
  </si>
  <si>
    <t>(4) The total outstanding exposure in derivative instruments as on February 28,2017 is Nil.</t>
  </si>
  <si>
    <t>(6) The total market value of investments in foreign securities / American Depositary Receipts / Global Depositary Receipts as on March 31,2017 is Nil.</t>
  </si>
  <si>
    <t>(7) No dividend was declared during the month ended March 31,2017.</t>
  </si>
  <si>
    <t>(8) No bonus was declared during the month ended March 31,2017.</t>
  </si>
  <si>
    <t>(10) Investment in Repo of Corporate Debt Securities during the month ended March 31,2017 is Nil.</t>
  </si>
  <si>
    <t>Avenue Supermarts Limited</t>
  </si>
  <si>
    <t>INE192R01011</t>
  </si>
  <si>
    <t>Spicejet Limited</t>
  </si>
  <si>
    <t>Neuland Laboratories Limited</t>
  </si>
  <si>
    <t>Sunteck Realty Limited</t>
  </si>
  <si>
    <t>Deepak Nitrite Limited</t>
  </si>
  <si>
    <t>Goodyear India Limited</t>
  </si>
  <si>
    <t>Balkrishna Industries Limited</t>
  </si>
  <si>
    <t>INE285B01017</t>
  </si>
  <si>
    <t>INE794A01010</t>
  </si>
  <si>
    <t>INE805D01026</t>
  </si>
  <si>
    <t>INE288B01029</t>
  </si>
  <si>
    <t>INE533A01012</t>
  </si>
  <si>
    <t>INE787D01026</t>
  </si>
  <si>
    <t>Brigade Enterprises Limited</t>
  </si>
  <si>
    <t>NOCIL Limited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</si>
  <si>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33.58 Lakhs and its percentage to Net Asset Value is 0.04%.</t>
  </si>
  <si>
    <t>Suzlon Energy Limited</t>
  </si>
  <si>
    <t>INE791I01019</t>
  </si>
  <si>
    <t>INE040H01021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</si>
  <si>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6.71 Lakhs and its percentage to Net Asset Value is 0.02%.</t>
  </si>
  <si>
    <t>Exide Industries Limited</t>
  </si>
  <si>
    <t>CRISIL Limited</t>
  </si>
  <si>
    <t>Sobha Limited</t>
  </si>
  <si>
    <t>Shankara Building Products Limited @</t>
  </si>
  <si>
    <t>@ Awaited Listing</t>
  </si>
  <si>
    <t>(3) The Blue Dart Express Limited NCDs have been issued by way of bonus on the basis of equity holdings in the following ratio:
(i) 7 Debentures of Series 1 (Maturity date 20 -Nov-2017) of face value Rs 10 at par for 1 equity share of face value Rs 2.
(ii) 4 Debentures of Series 2 (Maturity date 20 -Nov-2018) of face value Rs 10 at par for 1 equity share of face value Rs 2.
(iii) 3 Debentures of Series 3 (Maturity date 20 -Nov-2019) of face value Rs 10 at par for 1 equity share of face value Rs 2.
The aggregate value of such debentures is Rs 8.98 Lakhs and its percentage to Net Asset Value is 0.01%.</t>
  </si>
  <si>
    <t>INE302A01020</t>
  </si>
  <si>
    <t>INE007A01025</t>
  </si>
  <si>
    <t>INE671H01015</t>
  </si>
  <si>
    <t>INE274V01019</t>
  </si>
  <si>
    <t>INE163A01018</t>
  </si>
  <si>
    <t>(8) The portfolio turnover ratio of the Scheme for the month ended March 31,2017 is 0.4557 times.</t>
  </si>
  <si>
    <t>(8) The portfolio turnover ratio of the Scheme for the month ended March 31,2017 is 0.3714  times.</t>
  </si>
  <si>
    <t>(8) The portfolio turnover ratio of the Scheme for the month ended March 31,2017 is 0.6525 times.</t>
  </si>
  <si>
    <t>(8) The portfolio turnover ratio of the Scheme for the month ended March 31,2017 is 0.7059 times.</t>
  </si>
  <si>
    <t>(9) The portfolio turnover ratio of the Scheme for the month ended March 31,2017 is 0.5814 times.</t>
  </si>
  <si>
    <t>(9) The portfolio turnover ratio of the Scheme for the month ended March 31,2017 is 0.8081  times.</t>
  </si>
  <si>
    <t>(9) The portfolio turnover ratio of the Scheme for the month ended March 31,2017 is 0.7830  times.</t>
  </si>
  <si>
    <t>(8) The portfolio turnover ratio of the Scheme for the month March 31,2017 is 0.0343  times.</t>
  </si>
  <si>
    <t>(8) The portfolio turnover ratio of the Scheme for the month ended March 31,2017 is 0.0372  times.</t>
  </si>
  <si>
    <t>(8) The portfolio turnover ratio of the Scheme for the month ended March 31,2017 is 0.9063  times.</t>
  </si>
  <si>
    <t>(8) The portfolio turnover ratio of the Scheme for the month ended March 31,2017 is 0.4362  times.</t>
  </si>
  <si>
    <t>(6) The dividends declared during the month ended March 31,2017 under the dividend options of the Scheme are as follows:</t>
  </si>
  <si>
    <t>INE667A01018</t>
  </si>
  <si>
    <r>
      <t xml:space="preserve">Name of the Scheme         :L&amp;T Arbitrage Opportunities Fund </t>
    </r>
    <r>
      <rPr>
        <b/>
        <sz val="11"/>
        <color indexed="8"/>
        <rFont val="Calibri"/>
        <family val="2"/>
      </rPr>
      <t>(An Open-ended Equity Growth Scheme)</t>
    </r>
  </si>
  <si>
    <t>Century Textiles &amp; Industries Limited</t>
  </si>
  <si>
    <t>INE055A01016</t>
  </si>
  <si>
    <t>IDFC Limited</t>
  </si>
  <si>
    <t>INE043D01016</t>
  </si>
  <si>
    <t>TV18 Broadcast Limited</t>
  </si>
  <si>
    <t>INE886H01027</t>
  </si>
  <si>
    <t>Reliance Power Limited</t>
  </si>
  <si>
    <t>INE614G01033</t>
  </si>
  <si>
    <t>The South Indian Bank Limited</t>
  </si>
  <si>
    <t>INE683A01023</t>
  </si>
  <si>
    <t>Reliance Infrastructure Limited</t>
  </si>
  <si>
    <t>INE036A01016</t>
  </si>
  <si>
    <t>IRB Infrastructure Developers Limited</t>
  </si>
  <si>
    <t>INE821I01014</t>
  </si>
  <si>
    <t>GMR Infrastructure Limited</t>
  </si>
  <si>
    <t>INE776C01039</t>
  </si>
  <si>
    <t>Tata Global Beverages Limited</t>
  </si>
  <si>
    <t>INE192A01025</t>
  </si>
  <si>
    <t>Adani Power Limited</t>
  </si>
  <si>
    <t>INE814H01011</t>
  </si>
  <si>
    <t>Bharat Financial Inclusion Limited</t>
  </si>
  <si>
    <t>INE180K01011</t>
  </si>
  <si>
    <t>Jain Irrigation Systems Limited</t>
  </si>
  <si>
    <t>INE175A01038</t>
  </si>
  <si>
    <t>Torrent Power Limited</t>
  </si>
  <si>
    <t>INE813H01021</t>
  </si>
  <si>
    <t>Indiabulls Real Estate Limited</t>
  </si>
  <si>
    <t>INE069I01010</t>
  </si>
  <si>
    <t>L&amp;T Finance Holdings Limited</t>
  </si>
  <si>
    <t>INE498L01015</t>
  </si>
  <si>
    <t>JSW Energy Limited</t>
  </si>
  <si>
    <t>INE121E01018</t>
  </si>
  <si>
    <t>Deposits (placed as margins)</t>
  </si>
  <si>
    <t>(a) Fixed Deposits</t>
  </si>
  <si>
    <t xml:space="preserve">187  days </t>
  </si>
  <si>
    <t xml:space="preserve">193  days </t>
  </si>
  <si>
    <t xml:space="preserve">248  days </t>
  </si>
  <si>
    <t xml:space="preserve">249  days </t>
  </si>
  <si>
    <t xml:space="preserve">250  days </t>
  </si>
  <si>
    <t>(b) Margin as Cash Margin</t>
  </si>
  <si>
    <t>(c) Collateralised Borrowing and Lending Obligation</t>
  </si>
  <si>
    <t>(d) Net Receivables/(Payables)</t>
  </si>
  <si>
    <t>(1) The total quantum of Non Performing Assets and provision made for Non Performing Assets as on March 31,2017 is Nil and its percentage to net assets is Nil.</t>
  </si>
  <si>
    <t>As on February 28,2017</t>
  </si>
  <si>
    <t>As on March 31,2017</t>
  </si>
  <si>
    <t xml:space="preserve">Growth </t>
  </si>
  <si>
    <t xml:space="preserve">Monthly Dividend </t>
  </si>
  <si>
    <t xml:space="preserve">Quarterly Dividend </t>
  </si>
  <si>
    <t xml:space="preserve">Bonus </t>
  </si>
  <si>
    <t xml:space="preserve">Direct Plan - Bonus </t>
  </si>
  <si>
    <t xml:space="preserve">Direct Plan - Monthly Dividend </t>
  </si>
  <si>
    <t xml:space="preserve">Direct Plan - Quarterly Dividend </t>
  </si>
  <si>
    <t>(4) Derivative disclosure for the period ending March 31,2017:</t>
  </si>
  <si>
    <t>a)Hedging Positions through Futures as on March 31,2017</t>
  </si>
  <si>
    <t xml:space="preserve">Underlying </t>
  </si>
  <si>
    <t xml:space="preserve">Long / Short </t>
  </si>
  <si>
    <t xml:space="preserve">Futures Price when purchased </t>
  </si>
  <si>
    <t xml:space="preserve">Current price of the contract </t>
  </si>
  <si>
    <t xml:space="preserve">Margin maintained in Rs. Lakhs </t>
  </si>
  <si>
    <t>Short</t>
  </si>
  <si>
    <t>Total outstanding position (as at March 31,2017) in Derivative Instruments is Rs 11,062.47 lakhs</t>
  </si>
  <si>
    <t>Total percentage of existing assets hedged through futures is 74.40%</t>
  </si>
  <si>
    <t xml:space="preserve">b)For the period ended March 31,2017 following were the hedging transactions through futures which have been squared off/expired </t>
  </si>
  <si>
    <t>Total Number of contracts where futures were bought</t>
  </si>
  <si>
    <t>Total Number of contracts where futures were sold</t>
  </si>
  <si>
    <t>Gross Notional Value of contracts where futures were bought(In Lakhs)</t>
  </si>
  <si>
    <t>Gross Notional Value of contracts where futures were sold(In Lakhs)</t>
  </si>
  <si>
    <t>Net Profit/Loss value on all contracts combined</t>
  </si>
  <si>
    <t>NA</t>
  </si>
  <si>
    <t>(7) No bonus was declared during month ended March 31,2017 .</t>
  </si>
  <si>
    <t>(8) The portfolio turnover ratio of the Scheme for the month ended March 31,2017 is 12.5005 times.</t>
  </si>
  <si>
    <t>Name of the Scheme         :L&amp;T Equity Savings Fund(An Open-ended Equity Growth Scheme)</t>
  </si>
  <si>
    <t>Hexaware Technologies Limited</t>
  </si>
  <si>
    <t>INE093A01033</t>
  </si>
  <si>
    <t>NIIT Technologies Limited</t>
  </si>
  <si>
    <t>INE591G01017</t>
  </si>
  <si>
    <t>Coal India Limited</t>
  </si>
  <si>
    <t>INE522F01014</t>
  </si>
  <si>
    <t>Cummins India Limited</t>
  </si>
  <si>
    <t>INE298A01020</t>
  </si>
  <si>
    <t>Granules India Limited</t>
  </si>
  <si>
    <t>INE101D01020</t>
  </si>
  <si>
    <t>Hindustan Unilever Limited</t>
  </si>
  <si>
    <t>INE030A01027</t>
  </si>
  <si>
    <t>INE155A01022</t>
  </si>
  <si>
    <t>NRB Bearing Limited</t>
  </si>
  <si>
    <t>INE349A01021</t>
  </si>
  <si>
    <t>245 days</t>
  </si>
  <si>
    <t>286 days</t>
  </si>
  <si>
    <t>289 days</t>
  </si>
  <si>
    <t>290 days</t>
  </si>
  <si>
    <t>291 days</t>
  </si>
  <si>
    <t>Growth</t>
  </si>
  <si>
    <t>Monthly Dividend</t>
  </si>
  <si>
    <t>Quarterly Dividend</t>
  </si>
  <si>
    <t>Direct Plan -Quarterly Dividend</t>
  </si>
  <si>
    <t>Direct Plan -Monthly Dividend</t>
  </si>
  <si>
    <t>Total outstanding position (as at March 31,2017) in Derivative Instruments is Rs 2,366.31 lakhs</t>
  </si>
  <si>
    <t>Total percentage of existing assets hedged through futures is 39.71%</t>
  </si>
  <si>
    <t>(8) The portfolio turnover ratio of the Scheme for the month ended March 31,2017 is 5.9757 times.</t>
  </si>
  <si>
    <t xml:space="preserve">Name of the Scheme         : L&amp;T Dynamic Equity Fund (An Open-ended Equity Growth Fund) (Formerly Known as L&amp;T India Equity and Gold Fund) </t>
  </si>
  <si>
    <t>Indiabulls Housing Finance Limited</t>
  </si>
  <si>
    <t>INE148I01020</t>
  </si>
  <si>
    <t>Castrol India Limited</t>
  </si>
  <si>
    <t>INE172A01027</t>
  </si>
  <si>
    <t>Indo Count Industries Limited</t>
  </si>
  <si>
    <t>INE483B01026</t>
  </si>
  <si>
    <t>Wipro Limited</t>
  </si>
  <si>
    <t>INE075A01022</t>
  </si>
  <si>
    <t>Tata Communications Limited</t>
  </si>
  <si>
    <t>INE151A01013</t>
  </si>
  <si>
    <t>Idea Cellular Limited</t>
  </si>
  <si>
    <t>INE669E01016</t>
  </si>
  <si>
    <t>Page Industries Limited</t>
  </si>
  <si>
    <t>INE761H01022</t>
  </si>
  <si>
    <t>Glenmark Pharmaceuticals Limited</t>
  </si>
  <si>
    <t>INE935A01035</t>
  </si>
  <si>
    <t>SRF Limited</t>
  </si>
  <si>
    <t>INE647A01010</t>
  </si>
  <si>
    <t>Dewan Housing Finance Corporation Limited</t>
  </si>
  <si>
    <t>INE202B01012</t>
  </si>
  <si>
    <t>IFCI Limited</t>
  </si>
  <si>
    <t>INE039A01010</t>
  </si>
  <si>
    <t>Torrent Pharmaceuticals Limited</t>
  </si>
  <si>
    <t>INE685A01028</t>
  </si>
  <si>
    <t>Godrej Industries Limited</t>
  </si>
  <si>
    <t>INE233A01035</t>
  </si>
  <si>
    <t>Allahabad Bank</t>
  </si>
  <si>
    <t>INE428A01015</t>
  </si>
  <si>
    <t>Small Industries Development Bank of India</t>
  </si>
  <si>
    <t>INE556F09593</t>
  </si>
  <si>
    <t>National Bank for Agriculture &amp; Rural Development</t>
  </si>
  <si>
    <t>INE261F08808</t>
  </si>
  <si>
    <t>Rural Electrification Corporation Limited</t>
  </si>
  <si>
    <t>INE020B08AI6</t>
  </si>
  <si>
    <t>INE752E07MI5</t>
  </si>
  <si>
    <t>186 days</t>
  </si>
  <si>
    <t>165 days</t>
  </si>
  <si>
    <t>207 days</t>
  </si>
  <si>
    <t>4 days</t>
  </si>
  <si>
    <t>126 days</t>
  </si>
  <si>
    <t>6 days</t>
  </si>
  <si>
    <t>180 days</t>
  </si>
  <si>
    <t>228 days</t>
  </si>
  <si>
    <t>138 days</t>
  </si>
  <si>
    <t>144 days</t>
  </si>
  <si>
    <t>147 days</t>
  </si>
  <si>
    <t>367 days</t>
  </si>
  <si>
    <t>336 days</t>
  </si>
  <si>
    <t>311 days</t>
  </si>
  <si>
    <t>339 days</t>
  </si>
  <si>
    <t>313 days</t>
  </si>
  <si>
    <t>314 days</t>
  </si>
  <si>
    <t>315 days</t>
  </si>
  <si>
    <t>318 days</t>
  </si>
  <si>
    <t>346 days</t>
  </si>
  <si>
    <t>349 days</t>
  </si>
  <si>
    <t>353 days</t>
  </si>
  <si>
    <t>329 days</t>
  </si>
  <si>
    <t>304 days</t>
  </si>
  <si>
    <t>306 days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</si>
  <si>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2.19 Lakhs and its percentage to Net Asset Value is 0.00%.</t>
  </si>
  <si>
    <t>Dividend</t>
  </si>
  <si>
    <t>(5) Derivative disclosure for the period ending March 31,2017:</t>
  </si>
  <si>
    <t>Total outstanding position (as at March 31,2017) in Derivative Instruments is Rs 15,463.21 lakhs</t>
  </si>
  <si>
    <t>Total percentage of existing assets hedged through futures is 37.60%</t>
  </si>
  <si>
    <t>(7) The dividends declared during the month ended March 31,2017 under the dividend options of the Scheme are as follows:</t>
  </si>
  <si>
    <t>(8) No bonus was declared during month ended March 31,2017 .</t>
  </si>
  <si>
    <t>(9) The portfolio turnover ratio of the Scheme for the month ended March 31,2017 is 6.3903 times.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</si>
</sst>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[$Rs. -400A]#,##0.000"/>
    <numFmt numFmtId="174" formatCode="[$Rs. -400A]#,##0.0000"/>
    <numFmt numFmtId="175" formatCode="0.000"/>
    <numFmt numFmtId="176" formatCode="[$Re -400A]#,##0.0000"/>
    <numFmt numFmtId="177" formatCode="[$Rs -400A]#,##0.0000"/>
    <numFmt numFmtId="178" formatCode="#,##0.000"/>
    <numFmt numFmtId="179" formatCode="#,##0.0000"/>
    <numFmt numFmtId="180" formatCode="[$Rs. -400A]#,##0.00"/>
    <numFmt numFmtId="181" formatCode="0.0000%"/>
    <numFmt numFmtId="182" formatCode="&quot;Rs.&quot;0.000"/>
    <numFmt numFmtId="183" formatCode="_(* #,##0.000_);_(* \(#,##0.000\);_(* &quot;-&quot;??_);_(@_)"/>
    <numFmt numFmtId="184" formatCode="[$Rs. -400A]#,##0.0"/>
    <numFmt numFmtId="185" formatCode="_(* #,##0_);_(* \(#,##0\);_(* &quot;-&quot;??_);_(@_)"/>
    <numFmt numFmtId="186" formatCode="[$Re -400A]#,##0.00000000"/>
    <numFmt numFmtId="187" formatCode="[$Re -400A]#,##0.0000000"/>
    <numFmt numFmtId="188" formatCode="[$Re -400A]#,##0.000000"/>
    <numFmt numFmtId="189" formatCode="[$Re -400A]#,##0.00000"/>
    <numFmt numFmtId="190" formatCode="[$Re -400A]#,##0.000"/>
    <numFmt numFmtId="191" formatCode="[$Re -400A]#,##0.00"/>
    <numFmt numFmtId="192" formatCode="[$Re -400A]#,##0.0"/>
    <numFmt numFmtId="193" formatCode="#,##0.0"/>
    <numFmt numFmtId="194" formatCode="0.0%"/>
    <numFmt numFmtId="195" formatCode="_(* #,##0.0_);_(* \(#,##0.0\);_(* &quot;-&quot;??_);_(@_)"/>
    <numFmt numFmtId="196" formatCode="_(* #,##0.00000_);_(* \(#,##0.00000\);_(* &quot;-&quot;??_);_(@_)"/>
    <numFmt numFmtId="197" formatCode="#,##0.000000000"/>
    <numFmt numFmtId="198" formatCode="#,##0.0000000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Rs.&quot;0.0000"/>
    <numFmt numFmtId="209" formatCode="0.0"/>
    <numFmt numFmtId="210" formatCode="0.00\%;\-0.00\%"/>
    <numFmt numFmtId="211" formatCode="#,##0.00;\(#,##0.00\)"/>
    <numFmt numFmtId="212" formatCode="dd\-mmm\-yyyy"/>
    <numFmt numFmtId="213" formatCode="#,##0.00000"/>
    <numFmt numFmtId="214" formatCode="#,##0.000000"/>
    <numFmt numFmtId="215" formatCode="#,##0.00000000"/>
    <numFmt numFmtId="216" formatCode="[$Rs. -400A]#,##0.00000"/>
    <numFmt numFmtId="217" formatCode="[$Rs. -400A]#,##0.000000"/>
    <numFmt numFmtId="218" formatCode="[$Rs. -400A]#,##0.0000000"/>
    <numFmt numFmtId="219" formatCode="[$Rs. -400A]#,##0.00000000"/>
    <numFmt numFmtId="220" formatCode="##0.000_);\(##0.000\)"/>
    <numFmt numFmtId="221" formatCode="0.00;[Red]0.00"/>
    <numFmt numFmtId="222" formatCode="#,###;\(#,###\)"/>
    <numFmt numFmtId="223" formatCode="_(* #,##0.0000_);_(* \(#,##0.0000\);_(* &quot;-&quot;????_);_(@_)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69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2" fillId="33" borderId="0" xfId="59" applyFont="1" applyFill="1">
      <alignment/>
      <protection/>
    </xf>
    <xf numFmtId="0" fontId="22" fillId="33" borderId="10" xfId="59" applyFont="1" applyFill="1" applyBorder="1" applyAlignment="1">
      <alignment horizontal="left"/>
      <protection/>
    </xf>
    <xf numFmtId="0" fontId="23" fillId="33" borderId="11" xfId="59" applyFont="1" applyFill="1" applyBorder="1" applyAlignment="1">
      <alignment horizontal="left" vertical="top" readingOrder="1"/>
      <protection/>
    </xf>
    <xf numFmtId="0" fontId="23" fillId="33" borderId="0" xfId="59" applyFont="1" applyFill="1" applyBorder="1" applyAlignment="1">
      <alignment horizontal="left" vertical="top"/>
      <protection/>
    </xf>
    <xf numFmtId="4" fontId="22" fillId="33" borderId="0" xfId="59" applyNumberFormat="1" applyFont="1" applyFill="1" applyBorder="1" applyAlignment="1">
      <alignment vertical="top"/>
      <protection/>
    </xf>
    <xf numFmtId="0" fontId="22" fillId="33" borderId="0" xfId="59" applyFont="1" applyFill="1" applyBorder="1" applyAlignment="1">
      <alignment vertical="top"/>
      <protection/>
    </xf>
    <xf numFmtId="4" fontId="23" fillId="33" borderId="0" xfId="59" applyNumberFormat="1" applyFont="1" applyFill="1" applyBorder="1" applyAlignment="1">
      <alignment horizontal="left" vertical="top"/>
      <protection/>
    </xf>
    <xf numFmtId="0" fontId="23" fillId="33" borderId="0" xfId="59" applyFont="1" applyFill="1" applyBorder="1" applyAlignment="1">
      <alignment horizontal="left" vertical="top" readingOrder="1"/>
      <protection/>
    </xf>
    <xf numFmtId="4" fontId="23" fillId="33" borderId="0" xfId="59" applyNumberFormat="1" applyFont="1" applyFill="1" applyBorder="1" applyAlignment="1">
      <alignment horizontal="left" vertical="top" readingOrder="1"/>
      <protection/>
    </xf>
    <xf numFmtId="0" fontId="23" fillId="33" borderId="12" xfId="59" applyFont="1" applyFill="1" applyBorder="1" applyAlignment="1">
      <alignment horizontal="left" vertical="top" readingOrder="1"/>
      <protection/>
    </xf>
    <xf numFmtId="0" fontId="23" fillId="33" borderId="13" xfId="59" applyFont="1" applyFill="1" applyBorder="1" applyAlignment="1">
      <alignment horizontal="left" vertical="top" readingOrder="1"/>
      <protection/>
    </xf>
    <xf numFmtId="4" fontId="23" fillId="33" borderId="13" xfId="59" applyNumberFormat="1" applyFont="1" applyFill="1" applyBorder="1" applyAlignment="1">
      <alignment horizontal="left" vertical="top" readingOrder="1"/>
      <protection/>
    </xf>
    <xf numFmtId="0" fontId="22" fillId="33" borderId="14" xfId="59" applyFont="1" applyFill="1" applyBorder="1" applyAlignment="1">
      <alignment horizontal="left"/>
      <protection/>
    </xf>
    <xf numFmtId="0" fontId="23" fillId="33" borderId="15" xfId="59" applyFont="1" applyFill="1" applyBorder="1" applyAlignment="1">
      <alignment horizontal="center" vertical="top" readingOrder="1"/>
      <protection/>
    </xf>
    <xf numFmtId="0" fontId="23" fillId="0" borderId="15" xfId="59" applyNumberFormat="1" applyFont="1" applyFill="1" applyBorder="1" applyAlignment="1">
      <alignment horizontal="center" vertical="top" wrapText="1" readingOrder="1"/>
      <protection/>
    </xf>
    <xf numFmtId="0" fontId="23" fillId="33" borderId="15" xfId="59" applyFont="1" applyFill="1" applyBorder="1" applyAlignment="1">
      <alignment horizontal="center" vertical="top" wrapText="1" readingOrder="1"/>
      <protection/>
    </xf>
    <xf numFmtId="0" fontId="23" fillId="33" borderId="16" xfId="59" applyFont="1" applyFill="1" applyBorder="1" applyAlignment="1">
      <alignment horizontal="left" vertical="top" readingOrder="1"/>
      <protection/>
    </xf>
    <xf numFmtId="0" fontId="23" fillId="33" borderId="11" xfId="59" applyFont="1" applyFill="1" applyBorder="1" applyAlignment="1">
      <alignment horizontal="center" vertical="top" readingOrder="1"/>
      <protection/>
    </xf>
    <xf numFmtId="3" fontId="23" fillId="33" borderId="11" xfId="59" applyNumberFormat="1" applyFont="1" applyFill="1" applyBorder="1" applyAlignment="1">
      <alignment horizontal="center" vertical="top" readingOrder="1"/>
      <protection/>
    </xf>
    <xf numFmtId="171" fontId="23" fillId="33" borderId="11" xfId="59" applyNumberFormat="1" applyFont="1" applyFill="1" applyBorder="1" applyAlignment="1">
      <alignment horizontal="center" vertical="top" wrapText="1" readingOrder="1"/>
      <protection/>
    </xf>
    <xf numFmtId="0" fontId="22" fillId="33" borderId="16" xfId="59" applyFont="1" applyFill="1" applyBorder="1" applyAlignment="1">
      <alignment horizontal="left"/>
      <protection/>
    </xf>
    <xf numFmtId="0" fontId="23" fillId="33" borderId="11" xfId="59" applyFont="1" applyFill="1" applyBorder="1">
      <alignment/>
      <protection/>
    </xf>
    <xf numFmtId="171" fontId="23" fillId="33" borderId="17" xfId="59" applyNumberFormat="1" applyFont="1" applyFill="1" applyBorder="1" applyAlignment="1">
      <alignment horizontal="center" vertical="top" wrapText="1" readingOrder="1"/>
      <protection/>
    </xf>
    <xf numFmtId="171" fontId="23" fillId="33" borderId="17" xfId="59" applyNumberFormat="1" applyFont="1" applyFill="1" applyBorder="1" applyAlignment="1">
      <alignment horizontal="left" vertical="top" wrapText="1" readingOrder="1"/>
      <protection/>
    </xf>
    <xf numFmtId="0" fontId="26" fillId="0" borderId="0" xfId="60" applyFont="1">
      <alignment/>
      <protection/>
    </xf>
    <xf numFmtId="0" fontId="22" fillId="33" borderId="17" xfId="59" applyFont="1" applyFill="1" applyBorder="1">
      <alignment/>
      <protection/>
    </xf>
    <xf numFmtId="0" fontId="22" fillId="33" borderId="11" xfId="59" applyFont="1" applyFill="1" applyBorder="1">
      <alignment/>
      <protection/>
    </xf>
    <xf numFmtId="3" fontId="22" fillId="33" borderId="11" xfId="59" applyNumberFormat="1" applyFont="1" applyFill="1" applyBorder="1" applyAlignment="1">
      <alignment/>
      <protection/>
    </xf>
    <xf numFmtId="171" fontId="22" fillId="33" borderId="11" xfId="59" applyNumberFormat="1" applyFont="1" applyFill="1" applyBorder="1" applyAlignment="1">
      <alignment/>
      <protection/>
    </xf>
    <xf numFmtId="0" fontId="22" fillId="33" borderId="17" xfId="59" applyFont="1" applyFill="1" applyBorder="1" applyAlignment="1">
      <alignment horizontal="left"/>
      <protection/>
    </xf>
    <xf numFmtId="0" fontId="23" fillId="33" borderId="17" xfId="59" applyFont="1" applyFill="1" applyBorder="1">
      <alignment/>
      <protection/>
    </xf>
    <xf numFmtId="3" fontId="23" fillId="33" borderId="11" xfId="59" applyNumberFormat="1" applyFont="1" applyFill="1" applyBorder="1" applyAlignment="1">
      <alignment/>
      <protection/>
    </xf>
    <xf numFmtId="171" fontId="23" fillId="33" borderId="15" xfId="59" applyNumberFormat="1" applyFont="1" applyFill="1" applyBorder="1" applyAlignment="1">
      <alignment/>
      <protection/>
    </xf>
    <xf numFmtId="0" fontId="23" fillId="33" borderId="17" xfId="59" applyFont="1" applyFill="1" applyBorder="1" applyAlignment="1">
      <alignment horizontal="left"/>
      <protection/>
    </xf>
    <xf numFmtId="0" fontId="23" fillId="33" borderId="0" xfId="59" applyFont="1" applyFill="1">
      <alignment/>
      <protection/>
    </xf>
    <xf numFmtId="0" fontId="26" fillId="0" borderId="18" xfId="0" applyFont="1" applyBorder="1" applyAlignment="1">
      <alignment horizontal="left"/>
    </xf>
    <xf numFmtId="172" fontId="22" fillId="33" borderId="11" xfId="44" applyNumberFormat="1" applyFont="1" applyFill="1" applyBorder="1" applyAlignment="1">
      <alignment/>
    </xf>
    <xf numFmtId="4" fontId="22" fillId="33" borderId="17" xfId="59" applyNumberFormat="1" applyFont="1" applyFill="1" applyBorder="1" applyAlignment="1">
      <alignment horizontal="left"/>
      <protection/>
    </xf>
    <xf numFmtId="3" fontId="22" fillId="33" borderId="11" xfId="59" applyNumberFormat="1" applyFont="1" applyFill="1" applyBorder="1">
      <alignment/>
      <protection/>
    </xf>
    <xf numFmtId="171" fontId="22" fillId="33" borderId="11" xfId="59" applyNumberFormat="1" applyFont="1" applyFill="1" applyBorder="1">
      <alignment/>
      <protection/>
    </xf>
    <xf numFmtId="171" fontId="22" fillId="33" borderId="17" xfId="59" applyNumberFormat="1" applyFont="1" applyFill="1" applyBorder="1" applyAlignment="1">
      <alignment horizontal="left"/>
      <protection/>
    </xf>
    <xf numFmtId="171" fontId="22" fillId="33" borderId="0" xfId="59" applyNumberFormat="1" applyFont="1" applyFill="1">
      <alignment/>
      <protection/>
    </xf>
    <xf numFmtId="0" fontId="23" fillId="33" borderId="19" xfId="59" applyFont="1" applyFill="1" applyBorder="1">
      <alignment/>
      <protection/>
    </xf>
    <xf numFmtId="0" fontId="23" fillId="33" borderId="12" xfId="59" applyFont="1" applyFill="1" applyBorder="1">
      <alignment/>
      <protection/>
    </xf>
    <xf numFmtId="3" fontId="23" fillId="33" borderId="12" xfId="59" applyNumberFormat="1" applyFont="1" applyFill="1" applyBorder="1">
      <alignment/>
      <protection/>
    </xf>
    <xf numFmtId="171" fontId="23" fillId="33" borderId="15" xfId="59" applyNumberFormat="1" applyFont="1" applyFill="1" applyBorder="1">
      <alignment/>
      <protection/>
    </xf>
    <xf numFmtId="0" fontId="23" fillId="33" borderId="19" xfId="59" applyFont="1" applyFill="1" applyBorder="1" applyAlignment="1">
      <alignment horizontal="left"/>
      <protection/>
    </xf>
    <xf numFmtId="0" fontId="22" fillId="33" borderId="20" xfId="59" applyFont="1" applyFill="1" applyBorder="1">
      <alignment/>
      <protection/>
    </xf>
    <xf numFmtId="0" fontId="23" fillId="33" borderId="21" xfId="59" applyFont="1" applyFill="1" applyBorder="1">
      <alignment/>
      <protection/>
    </xf>
    <xf numFmtId="3" fontId="23" fillId="33" borderId="21" xfId="59" applyNumberFormat="1" applyFont="1" applyFill="1" applyBorder="1">
      <alignment/>
      <protection/>
    </xf>
    <xf numFmtId="171" fontId="23" fillId="33" borderId="21" xfId="59" applyNumberFormat="1" applyFont="1" applyFill="1" applyBorder="1">
      <alignment/>
      <protection/>
    </xf>
    <xf numFmtId="0" fontId="23" fillId="33" borderId="22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left" vertical="top" readingOrder="1"/>
    </xf>
    <xf numFmtId="4" fontId="22" fillId="0" borderId="0" xfId="0" applyNumberFormat="1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top" readingOrder="1"/>
    </xf>
    <xf numFmtId="0" fontId="26" fillId="0" borderId="0" xfId="0" applyFont="1" applyAlignment="1">
      <alignment/>
    </xf>
    <xf numFmtId="0" fontId="22" fillId="0" borderId="23" xfId="0" applyFont="1" applyFill="1" applyBorder="1" applyAlignment="1">
      <alignment horizontal="left" vertical="top" readingOrder="1"/>
    </xf>
    <xf numFmtId="0" fontId="22" fillId="0" borderId="23" xfId="0" applyFont="1" applyFill="1" applyBorder="1" applyAlignment="1">
      <alignment horizontal="left" vertical="top"/>
    </xf>
    <xf numFmtId="0" fontId="22" fillId="33" borderId="0" xfId="59" applyFont="1" applyFill="1" applyAlignment="1">
      <alignment horizontal="left"/>
      <protection/>
    </xf>
    <xf numFmtId="4" fontId="23" fillId="33" borderId="15" xfId="59" applyNumberFormat="1" applyFont="1" applyFill="1" applyBorder="1" applyAlignment="1">
      <alignment horizontal="center" vertical="top" readingOrder="1"/>
      <protection/>
    </xf>
    <xf numFmtId="0" fontId="23" fillId="33" borderId="23" xfId="59" applyFont="1" applyFill="1" applyBorder="1" applyAlignment="1">
      <alignment horizontal="center" vertical="top" readingOrder="1"/>
      <protection/>
    </xf>
    <xf numFmtId="0" fontId="26" fillId="0" borderId="0" xfId="60" applyFont="1">
      <alignment/>
      <protection/>
    </xf>
    <xf numFmtId="0" fontId="23" fillId="0" borderId="11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3" fillId="33" borderId="23" xfId="59" applyFont="1" applyFill="1" applyBorder="1" applyAlignment="1">
      <alignment horizontal="center" vertical="top" wrapText="1" readingOrder="1"/>
      <protection/>
    </xf>
    <xf numFmtId="4" fontId="22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left" vertical="top" readingOrder="1"/>
    </xf>
    <xf numFmtId="171" fontId="23" fillId="33" borderId="0" xfId="59" applyNumberFormat="1" applyFont="1" applyFill="1">
      <alignment/>
      <protection/>
    </xf>
    <xf numFmtId="171" fontId="22" fillId="33" borderId="20" xfId="59" applyNumberFormat="1" applyFont="1" applyFill="1" applyBorder="1" applyAlignment="1">
      <alignment/>
      <protection/>
    </xf>
    <xf numFmtId="10" fontId="22" fillId="33" borderId="17" xfId="64" applyNumberFormat="1" applyFont="1" applyFill="1" applyBorder="1" applyAlignment="1">
      <alignment horizontal="left"/>
    </xf>
    <xf numFmtId="0" fontId="22" fillId="33" borderId="0" xfId="59" applyFont="1" applyFill="1" applyBorder="1">
      <alignment/>
      <protection/>
    </xf>
    <xf numFmtId="171" fontId="22" fillId="0" borderId="0" xfId="0" applyNumberFormat="1" applyFont="1" applyFill="1" applyBorder="1" applyAlignment="1">
      <alignment/>
    </xf>
    <xf numFmtId="0" fontId="22" fillId="33" borderId="0" xfId="59" applyFont="1" applyFill="1" applyAlignment="1">
      <alignment/>
      <protection/>
    </xf>
    <xf numFmtId="4" fontId="22" fillId="0" borderId="0" xfId="0" applyNumberFormat="1" applyFont="1" applyFill="1" applyBorder="1" applyAlignment="1">
      <alignment/>
    </xf>
    <xf numFmtId="0" fontId="22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/>
      <protection/>
    </xf>
    <xf numFmtId="0" fontId="23" fillId="33" borderId="10" xfId="59" applyFont="1" applyFill="1" applyBorder="1" applyAlignment="1">
      <alignment horizontal="left" vertical="top" readingOrder="1"/>
      <protection/>
    </xf>
    <xf numFmtId="171" fontId="22" fillId="33" borderId="17" xfId="59" applyNumberFormat="1" applyFont="1" applyFill="1" applyBorder="1" applyAlignment="1">
      <alignment/>
      <protection/>
    </xf>
    <xf numFmtId="171" fontId="23" fillId="33" borderId="23" xfId="59" applyNumberFormat="1" applyFont="1" applyFill="1" applyBorder="1">
      <alignment/>
      <protection/>
    </xf>
    <xf numFmtId="171" fontId="23" fillId="33" borderId="19" xfId="59" applyNumberFormat="1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 vertical="top" readingOrder="1"/>
    </xf>
    <xf numFmtId="0" fontId="22" fillId="0" borderId="13" xfId="0" applyFont="1" applyFill="1" applyBorder="1" applyAlignment="1">
      <alignment vertical="top" readingOrder="1"/>
    </xf>
    <xf numFmtId="0" fontId="22" fillId="0" borderId="14" xfId="0" applyFont="1" applyFill="1" applyBorder="1" applyAlignment="1">
      <alignment vertical="top" readingOrder="1"/>
    </xf>
    <xf numFmtId="0" fontId="22" fillId="0" borderId="0" xfId="61" applyFont="1" applyFill="1">
      <alignment/>
      <protection/>
    </xf>
    <xf numFmtId="171" fontId="22" fillId="0" borderId="0" xfId="45" applyFont="1" applyFill="1" applyAlignment="1">
      <alignment/>
    </xf>
    <xf numFmtId="171" fontId="22" fillId="0" borderId="0" xfId="61" applyNumberFormat="1" applyFont="1" applyFill="1">
      <alignment/>
      <protection/>
    </xf>
    <xf numFmtId="0" fontId="23" fillId="0" borderId="11" xfId="60" applyFont="1" applyFill="1" applyBorder="1" applyAlignment="1">
      <alignment horizontal="left" vertical="top" readingOrder="1"/>
      <protection/>
    </xf>
    <xf numFmtId="4" fontId="22" fillId="0" borderId="0" xfId="60" applyNumberFormat="1" applyFont="1" applyFill="1" applyBorder="1" applyAlignment="1">
      <alignment horizontal="left" vertical="top" readingOrder="1"/>
      <protection/>
    </xf>
    <xf numFmtId="173" fontId="22" fillId="0" borderId="10" xfId="60" applyNumberFormat="1" applyFont="1" applyFill="1" applyBorder="1" applyAlignment="1">
      <alignment horizontal="left" vertical="top"/>
      <protection/>
    </xf>
    <xf numFmtId="0" fontId="22" fillId="0" borderId="0" xfId="61" applyFont="1" applyFill="1" applyAlignment="1">
      <alignment/>
      <protection/>
    </xf>
    <xf numFmtId="171" fontId="22" fillId="0" borderId="0" xfId="45" applyFont="1" applyFill="1" applyAlignment="1">
      <alignment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4" fontId="22" fillId="33" borderId="0" xfId="59" applyNumberFormat="1" applyFont="1" applyFill="1">
      <alignment/>
      <protection/>
    </xf>
    <xf numFmtId="4" fontId="23" fillId="33" borderId="0" xfId="59" applyNumberFormat="1" applyFont="1" applyFill="1">
      <alignment/>
      <protection/>
    </xf>
    <xf numFmtId="171" fontId="22" fillId="33" borderId="11" xfId="59" applyNumberFormat="1" applyFont="1" applyFill="1" applyBorder="1" applyAlignment="1">
      <alignment horizontal="center" vertical="top" wrapText="1" readingOrder="1"/>
      <protection/>
    </xf>
    <xf numFmtId="171" fontId="22" fillId="33" borderId="17" xfId="59" applyNumberFormat="1" applyFont="1" applyFill="1" applyBorder="1" applyAlignment="1">
      <alignment horizontal="center" vertical="top" wrapText="1" readingOrder="1"/>
      <protection/>
    </xf>
    <xf numFmtId="171" fontId="22" fillId="33" borderId="17" xfId="59" applyNumberFormat="1" applyFont="1" applyFill="1" applyBorder="1" applyAlignment="1">
      <alignment horizontal="left" vertical="top" wrapText="1" readingOrder="1"/>
      <protection/>
    </xf>
    <xf numFmtId="4" fontId="22" fillId="0" borderId="0" xfId="61" applyNumberFormat="1" applyFont="1" applyFill="1">
      <alignment/>
      <protection/>
    </xf>
    <xf numFmtId="4" fontId="26" fillId="0" borderId="0" xfId="60" applyNumberFormat="1" applyFont="1">
      <alignment/>
      <protection/>
    </xf>
    <xf numFmtId="0" fontId="26" fillId="0" borderId="18" xfId="0" applyFont="1" applyBorder="1" applyAlignment="1">
      <alignment horizontal="center"/>
    </xf>
    <xf numFmtId="0" fontId="23" fillId="33" borderId="17" xfId="59" applyFont="1" applyFill="1" applyBorder="1" applyAlignment="1">
      <alignment horizontal="center"/>
      <protection/>
    </xf>
    <xf numFmtId="0" fontId="22" fillId="33" borderId="17" xfId="59" applyFont="1" applyFill="1" applyBorder="1" applyAlignment="1">
      <alignment horizontal="center"/>
      <protection/>
    </xf>
    <xf numFmtId="0" fontId="23" fillId="0" borderId="19" xfId="0" applyFont="1" applyFill="1" applyBorder="1" applyAlignment="1">
      <alignment vertical="top"/>
    </xf>
    <xf numFmtId="0" fontId="22" fillId="0" borderId="19" xfId="0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0" fontId="22" fillId="33" borderId="19" xfId="59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/>
    </xf>
    <xf numFmtId="171" fontId="23" fillId="33" borderId="15" xfId="42" applyFont="1" applyFill="1" applyBorder="1" applyAlignment="1">
      <alignment/>
    </xf>
    <xf numFmtId="185" fontId="23" fillId="33" borderId="11" xfId="42" applyNumberFormat="1" applyFont="1" applyFill="1" applyBorder="1" applyAlignment="1">
      <alignment horizontal="center" vertical="top" readingOrder="1"/>
    </xf>
    <xf numFmtId="185" fontId="22" fillId="33" borderId="11" xfId="42" applyNumberFormat="1" applyFont="1" applyFill="1" applyBorder="1" applyAlignment="1">
      <alignment/>
    </xf>
    <xf numFmtId="185" fontId="23" fillId="33" borderId="11" xfId="42" applyNumberFormat="1" applyFont="1" applyFill="1" applyBorder="1" applyAlignment="1">
      <alignment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171" fontId="23" fillId="33" borderId="11" xfId="59" applyNumberFormat="1" applyFont="1" applyFill="1" applyBorder="1" applyAlignment="1">
      <alignment/>
      <protection/>
    </xf>
    <xf numFmtId="3" fontId="23" fillId="33" borderId="0" xfId="59" applyNumberFormat="1" applyFont="1" applyFill="1" applyBorder="1">
      <alignment/>
      <protection/>
    </xf>
    <xf numFmtId="171" fontId="23" fillId="33" borderId="0" xfId="59" applyNumberFormat="1" applyFont="1" applyFill="1" applyBorder="1">
      <alignment/>
      <protection/>
    </xf>
    <xf numFmtId="0" fontId="23" fillId="33" borderId="10" xfId="59" applyFont="1" applyFill="1" applyBorder="1" applyAlignment="1">
      <alignment horizontal="left"/>
      <protection/>
    </xf>
    <xf numFmtId="0" fontId="22" fillId="33" borderId="20" xfId="59" applyFont="1" applyFill="1" applyBorder="1" applyAlignment="1">
      <alignment/>
      <protection/>
    </xf>
    <xf numFmtId="0" fontId="22" fillId="33" borderId="21" xfId="59" applyFont="1" applyFill="1" applyBorder="1" applyAlignment="1">
      <alignment/>
      <protection/>
    </xf>
    <xf numFmtId="0" fontId="2" fillId="0" borderId="0" xfId="59" applyFont="1" applyFill="1" applyBorder="1">
      <alignment/>
      <protection/>
    </xf>
    <xf numFmtId="0" fontId="22" fillId="0" borderId="0" xfId="59" applyFont="1" applyFill="1">
      <alignment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185" fontId="22" fillId="33" borderId="0" xfId="42" applyNumberFormat="1" applyFont="1" applyFill="1" applyBorder="1" applyAlignment="1">
      <alignment/>
    </xf>
    <xf numFmtId="3" fontId="23" fillId="33" borderId="13" xfId="59" applyNumberFormat="1" applyFont="1" applyFill="1" applyBorder="1">
      <alignment/>
      <protection/>
    </xf>
    <xf numFmtId="0" fontId="22" fillId="33" borderId="11" xfId="59" applyFont="1" applyFill="1" applyBorder="1" applyAlignment="1">
      <alignment horizontal="left" vertical="top" readingOrder="1"/>
      <protection/>
    </xf>
    <xf numFmtId="0" fontId="22" fillId="33" borderId="11" xfId="59" applyFont="1" applyFill="1" applyBorder="1" applyAlignment="1">
      <alignment horizontal="left" readingOrder="1"/>
      <protection/>
    </xf>
    <xf numFmtId="185" fontId="22" fillId="33" borderId="17" xfId="42" applyNumberFormat="1" applyFont="1" applyFill="1" applyBorder="1" applyAlignment="1">
      <alignment/>
    </xf>
    <xf numFmtId="0" fontId="0" fillId="0" borderId="17" xfId="0" applyBorder="1" applyAlignment="1">
      <alignment/>
    </xf>
    <xf numFmtId="0" fontId="23" fillId="33" borderId="0" xfId="59" applyFont="1" applyFill="1" applyBorder="1">
      <alignment/>
      <protection/>
    </xf>
    <xf numFmtId="171" fontId="23" fillId="33" borderId="10" xfId="59" applyNumberFormat="1" applyFont="1" applyFill="1" applyBorder="1" applyAlignment="1">
      <alignment horizontal="left"/>
      <protection/>
    </xf>
    <xf numFmtId="185" fontId="23" fillId="33" borderId="0" xfId="42" applyNumberFormat="1" applyFont="1" applyFill="1" applyBorder="1" applyAlignment="1">
      <alignment/>
    </xf>
    <xf numFmtId="3" fontId="22" fillId="33" borderId="0" xfId="59" applyNumberFormat="1" applyFont="1" applyFill="1" applyBorder="1" applyAlignment="1">
      <alignment/>
      <protection/>
    </xf>
    <xf numFmtId="2" fontId="22" fillId="33" borderId="17" xfId="59" applyNumberFormat="1" applyFont="1" applyFill="1" applyBorder="1" applyAlignment="1">
      <alignment horizontal="right"/>
      <protection/>
    </xf>
    <xf numFmtId="2" fontId="22" fillId="0" borderId="0" xfId="61" applyNumberFormat="1" applyFont="1" applyFill="1">
      <alignment/>
      <protection/>
    </xf>
    <xf numFmtId="4" fontId="45" fillId="0" borderId="0" xfId="60" applyNumberFormat="1" applyFont="1">
      <alignment/>
      <protection/>
    </xf>
    <xf numFmtId="0" fontId="45" fillId="0" borderId="0" xfId="60" applyFont="1">
      <alignment/>
      <protection/>
    </xf>
    <xf numFmtId="0" fontId="22" fillId="0" borderId="10" xfId="59" applyFont="1" applyFill="1" applyBorder="1" applyAlignment="1">
      <alignment horizontal="left"/>
      <protection/>
    </xf>
    <xf numFmtId="0" fontId="22" fillId="0" borderId="0" xfId="59" applyFont="1" applyFill="1" applyAlignment="1">
      <alignment/>
      <protection/>
    </xf>
    <xf numFmtId="0" fontId="22" fillId="33" borderId="17" xfId="59" applyNumberFormat="1" applyFont="1" applyFill="1" applyBorder="1" applyAlignment="1">
      <alignment horizontal="left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33" borderId="0" xfId="59" applyFont="1" applyFill="1" applyBorder="1" applyAlignment="1">
      <alignment horizontal="left"/>
      <protection/>
    </xf>
    <xf numFmtId="173" fontId="22" fillId="0" borderId="0" xfId="60" applyNumberFormat="1" applyFont="1" applyFill="1" applyBorder="1" applyAlignment="1">
      <alignment horizontal="left" vertical="top"/>
      <protection/>
    </xf>
    <xf numFmtId="4" fontId="22" fillId="33" borderId="11" xfId="59" applyNumberFormat="1" applyFont="1" applyFill="1" applyBorder="1" applyAlignment="1" quotePrefix="1">
      <alignment horizontal="right" vertical="top" wrapText="1" readingOrder="1"/>
      <protection/>
    </xf>
    <xf numFmtId="15" fontId="22" fillId="33" borderId="17" xfId="59" applyNumberFormat="1" applyFont="1" applyFill="1" applyBorder="1" applyAlignment="1">
      <alignment horizontal="left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33" borderId="16" xfId="0" applyFont="1" applyFill="1" applyBorder="1" applyAlignment="1">
      <alignment horizontal="left" vertical="top"/>
    </xf>
    <xf numFmtId="0" fontId="22" fillId="33" borderId="19" xfId="0" applyFont="1" applyFill="1" applyBorder="1" applyAlignment="1">
      <alignment horizontal="left"/>
    </xf>
    <xf numFmtId="175" fontId="23" fillId="0" borderId="23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191" fontId="22" fillId="0" borderId="23" xfId="0" applyNumberFormat="1" applyFont="1" applyFill="1" applyBorder="1" applyAlignment="1">
      <alignment horizontal="center" vertical="top"/>
    </xf>
    <xf numFmtId="171" fontId="26" fillId="0" borderId="0" xfId="42" applyFont="1" applyAlignment="1">
      <alignment/>
    </xf>
    <xf numFmtId="180" fontId="26" fillId="0" borderId="15" xfId="0" applyNumberFormat="1" applyFont="1" applyBorder="1" applyAlignment="1">
      <alignment vertical="top"/>
    </xf>
    <xf numFmtId="180" fontId="26" fillId="0" borderId="24" xfId="0" applyNumberFormat="1" applyFont="1" applyBorder="1" applyAlignment="1">
      <alignment vertical="top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 quotePrefix="1">
      <alignment/>
    </xf>
    <xf numFmtId="185" fontId="22" fillId="33" borderId="11" xfId="42" applyNumberFormat="1" applyFont="1" applyFill="1" applyBorder="1" applyAlignment="1">
      <alignment horizontal="center" vertical="top" readingOrder="1"/>
    </xf>
    <xf numFmtId="0" fontId="22" fillId="0" borderId="10" xfId="0" applyFont="1" applyFill="1" applyBorder="1" applyAlignment="1">
      <alignment horizontal="left" vertical="top"/>
    </xf>
    <xf numFmtId="171" fontId="23" fillId="33" borderId="0" xfId="59" applyNumberFormat="1" applyFont="1" applyFill="1" applyBorder="1" applyAlignment="1">
      <alignment/>
      <protection/>
    </xf>
    <xf numFmtId="0" fontId="22" fillId="33" borderId="0" xfId="59" applyFont="1" applyFill="1" applyBorder="1" applyAlignment="1">
      <alignment/>
      <protection/>
    </xf>
    <xf numFmtId="0" fontId="22" fillId="0" borderId="11" xfId="0" applyFont="1" applyFill="1" applyBorder="1" applyAlignment="1">
      <alignment vertical="top"/>
    </xf>
    <xf numFmtId="49" fontId="3" fillId="34" borderId="25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readingOrder="1"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1" xfId="0" applyFont="1" applyFill="1" applyBorder="1" applyAlignment="1">
      <alignment horizontal="left" vertical="top" readingOrder="1"/>
    </xf>
    <xf numFmtId="0" fontId="22" fillId="0" borderId="0" xfId="0" applyFont="1" applyFill="1" applyBorder="1" applyAlignment="1">
      <alignment horizontal="left" vertical="top" readingOrder="1"/>
    </xf>
    <xf numFmtId="173" fontId="26" fillId="0" borderId="15" xfId="0" applyNumberFormat="1" applyFont="1" applyFill="1" applyBorder="1" applyAlignment="1">
      <alignment horizontal="center" vertical="top"/>
    </xf>
    <xf numFmtId="173" fontId="26" fillId="0" borderId="26" xfId="0" applyNumberFormat="1" applyFont="1" applyFill="1" applyBorder="1" applyAlignment="1">
      <alignment horizontal="center" vertical="top"/>
    </xf>
    <xf numFmtId="173" fontId="26" fillId="0" borderId="24" xfId="0" applyNumberFormat="1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readingOrder="1"/>
    </xf>
    <xf numFmtId="0" fontId="22" fillId="0" borderId="13" xfId="0" applyFont="1" applyFill="1" applyBorder="1" applyAlignment="1">
      <alignment horizontal="left" vertical="top" readingOrder="1"/>
    </xf>
    <xf numFmtId="0" fontId="43" fillId="0" borderId="15" xfId="0" applyFont="1" applyBorder="1" applyAlignment="1">
      <alignment horizontal="center" vertical="top"/>
    </xf>
    <xf numFmtId="0" fontId="43" fillId="0" borderId="26" xfId="0" applyFont="1" applyBorder="1" applyAlignment="1">
      <alignment horizontal="center" vertical="top"/>
    </xf>
    <xf numFmtId="0" fontId="43" fillId="0" borderId="24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top" readingOrder="1"/>
    </xf>
    <xf numFmtId="173" fontId="26" fillId="0" borderId="15" xfId="0" applyNumberFormat="1" applyFont="1" applyBorder="1" applyAlignment="1">
      <alignment horizontal="center" vertical="top"/>
    </xf>
    <xf numFmtId="173" fontId="26" fillId="0" borderId="24" xfId="0" applyNumberFormat="1" applyFont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 vertical="top" wrapText="1" readingOrder="1"/>
    </xf>
    <xf numFmtId="0" fontId="23" fillId="0" borderId="24" xfId="0" applyFont="1" applyFill="1" applyBorder="1" applyAlignment="1">
      <alignment horizontal="center" vertical="top" wrapText="1" readingOrder="1"/>
    </xf>
    <xf numFmtId="0" fontId="23" fillId="33" borderId="11" xfId="59" applyFont="1" applyFill="1" applyBorder="1" applyAlignment="1">
      <alignment horizontal="left" vertical="top" wrapText="1" readingOrder="1"/>
      <protection/>
    </xf>
    <xf numFmtId="0" fontId="23" fillId="33" borderId="0" xfId="59" applyFont="1" applyFill="1" applyBorder="1" applyAlignment="1">
      <alignment horizontal="left" vertical="top" wrapText="1" readingOrder="1"/>
      <protection/>
    </xf>
    <xf numFmtId="0" fontId="23" fillId="33" borderId="10" xfId="59" applyFont="1" applyFill="1" applyBorder="1" applyAlignment="1">
      <alignment horizontal="left" vertical="top" wrapText="1" readingOrder="1"/>
      <protection/>
    </xf>
    <xf numFmtId="0" fontId="22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173" fontId="26" fillId="0" borderId="26" xfId="0" applyNumberFormat="1" applyFont="1" applyBorder="1" applyAlignment="1">
      <alignment horizontal="center" vertical="top"/>
    </xf>
    <xf numFmtId="0" fontId="22" fillId="0" borderId="1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180" fontId="26" fillId="0" borderId="15" xfId="0" applyNumberFormat="1" applyFont="1" applyBorder="1" applyAlignment="1">
      <alignment horizontal="center" vertical="top"/>
    </xf>
    <xf numFmtId="180" fontId="26" fillId="0" borderId="26" xfId="0" applyNumberFormat="1" applyFont="1" applyBorder="1" applyAlignment="1">
      <alignment horizontal="center" vertical="top"/>
    </xf>
    <xf numFmtId="180" fontId="26" fillId="0" borderId="24" xfId="0" applyNumberFormat="1" applyFont="1" applyBorder="1" applyAlignment="1">
      <alignment horizontal="center" vertical="top"/>
    </xf>
    <xf numFmtId="0" fontId="22" fillId="0" borderId="20" xfId="0" applyFont="1" applyFill="1" applyBorder="1" applyAlignment="1">
      <alignment horizontal="left" vertical="top" readingOrder="1"/>
    </xf>
    <xf numFmtId="0" fontId="22" fillId="0" borderId="21" xfId="0" applyFont="1" applyFill="1" applyBorder="1" applyAlignment="1">
      <alignment horizontal="left" vertical="top" readingOrder="1"/>
    </xf>
    <xf numFmtId="0" fontId="22" fillId="0" borderId="11" xfId="0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top" wrapText="1" readingOrder="1"/>
    </xf>
    <xf numFmtId="0" fontId="22" fillId="0" borderId="10" xfId="0" applyFont="1" applyFill="1" applyBorder="1" applyAlignment="1">
      <alignment horizontal="left" vertical="top" wrapText="1" readingOrder="1"/>
    </xf>
    <xf numFmtId="0" fontId="22" fillId="0" borderId="11" xfId="60" applyFont="1" applyFill="1" applyBorder="1" applyAlignment="1">
      <alignment horizontal="left"/>
      <protection/>
    </xf>
    <xf numFmtId="0" fontId="22" fillId="0" borderId="0" xfId="60" applyFont="1" applyFill="1" applyBorder="1" applyAlignment="1">
      <alignment horizontal="left"/>
      <protection/>
    </xf>
    <xf numFmtId="0" fontId="22" fillId="0" borderId="10" xfId="60" applyFont="1" applyFill="1" applyBorder="1" applyAlignment="1">
      <alignment horizontal="left"/>
      <protection/>
    </xf>
    <xf numFmtId="0" fontId="22" fillId="0" borderId="11" xfId="60" applyFont="1" applyFill="1" applyBorder="1" applyAlignment="1">
      <alignment horizontal="left" vertical="top" readingOrder="1"/>
      <protection/>
    </xf>
    <xf numFmtId="0" fontId="22" fillId="0" borderId="0" xfId="60" applyFont="1" applyFill="1" applyBorder="1" applyAlignment="1">
      <alignment horizontal="left" vertical="top" readingOrder="1"/>
      <protection/>
    </xf>
    <xf numFmtId="0" fontId="22" fillId="0" borderId="10" xfId="60" applyFont="1" applyFill="1" applyBorder="1" applyAlignment="1">
      <alignment horizontal="left" vertical="top" readingOrder="1"/>
      <protection/>
    </xf>
    <xf numFmtId="0" fontId="22" fillId="0" borderId="11" xfId="60" applyFont="1" applyFill="1" applyBorder="1" applyAlignment="1">
      <alignment horizontal="left" vertical="top" wrapText="1" readingOrder="1"/>
      <protection/>
    </xf>
    <xf numFmtId="0" fontId="22" fillId="0" borderId="0" xfId="60" applyFont="1" applyFill="1" applyBorder="1" applyAlignment="1">
      <alignment horizontal="left" vertical="top" wrapText="1" readingOrder="1"/>
      <protection/>
    </xf>
    <xf numFmtId="0" fontId="22" fillId="0" borderId="10" xfId="60" applyFont="1" applyFill="1" applyBorder="1" applyAlignment="1">
      <alignment horizontal="left" vertical="top" wrapText="1" readingOrder="1"/>
      <protection/>
    </xf>
    <xf numFmtId="0" fontId="43" fillId="33" borderId="11" xfId="59" applyFont="1" applyFill="1" applyBorder="1" applyAlignment="1">
      <alignment horizontal="left" vertical="top" wrapText="1" readingOrder="1"/>
      <protection/>
    </xf>
    <xf numFmtId="0" fontId="43" fillId="33" borderId="0" xfId="59" applyFont="1" applyFill="1" applyBorder="1" applyAlignment="1">
      <alignment horizontal="left" vertical="top" wrapText="1" readingOrder="1"/>
      <protection/>
    </xf>
    <xf numFmtId="0" fontId="43" fillId="33" borderId="10" xfId="59" applyFont="1" applyFill="1" applyBorder="1" applyAlignment="1">
      <alignment horizontal="left" vertical="top" wrapText="1" readingOrder="1"/>
      <protection/>
    </xf>
    <xf numFmtId="0" fontId="22" fillId="0" borderId="0" xfId="59" applyFont="1" applyFill="1" applyBorder="1" applyAlignment="1">
      <alignment vertical="top"/>
      <protection/>
    </xf>
    <xf numFmtId="171" fontId="23" fillId="0" borderId="15" xfId="59" applyNumberFormat="1" applyFont="1" applyFill="1" applyBorder="1" applyAlignment="1">
      <alignment/>
      <protection/>
    </xf>
    <xf numFmtId="0" fontId="22" fillId="33" borderId="11" xfId="59" applyFont="1" applyFill="1" applyBorder="1" applyAlignment="1">
      <alignment horizontal="center"/>
      <protection/>
    </xf>
    <xf numFmtId="49" fontId="3" fillId="34" borderId="25" xfId="0" applyNumberFormat="1" applyFont="1" applyFill="1" applyBorder="1" applyAlignment="1">
      <alignment horizontal="right"/>
    </xf>
    <xf numFmtId="15" fontId="22" fillId="0" borderId="0" xfId="61" applyNumberFormat="1" applyFont="1" applyFill="1">
      <alignment/>
      <protection/>
    </xf>
    <xf numFmtId="171" fontId="23" fillId="33" borderId="17" xfId="59" applyNumberFormat="1" applyFont="1" applyFill="1" applyBorder="1" applyAlignment="1">
      <alignment horizontal="left"/>
      <protection/>
    </xf>
    <xf numFmtId="0" fontId="23" fillId="0" borderId="0" xfId="61" applyFont="1" applyFill="1">
      <alignment/>
      <protection/>
    </xf>
    <xf numFmtId="171" fontId="23" fillId="0" borderId="0" xfId="45" applyFont="1" applyFill="1" applyAlignment="1">
      <alignment/>
    </xf>
    <xf numFmtId="0" fontId="23" fillId="33" borderId="11" xfId="59" applyFont="1" applyFill="1" applyBorder="1" quotePrefix="1">
      <alignment/>
      <protection/>
    </xf>
    <xf numFmtId="10" fontId="22" fillId="0" borderId="0" xfId="64" applyNumberFormat="1" applyFont="1" applyFill="1" applyAlignment="1">
      <alignment/>
    </xf>
    <xf numFmtId="171" fontId="23" fillId="0" borderId="15" xfId="59" applyNumberFormat="1" applyFont="1" applyFill="1" applyBorder="1">
      <alignment/>
      <protection/>
    </xf>
    <xf numFmtId="0" fontId="22" fillId="0" borderId="10" xfId="0" applyFont="1" applyFill="1" applyBorder="1" applyAlignment="1">
      <alignment horizontal="left" wrapText="1"/>
    </xf>
    <xf numFmtId="0" fontId="22" fillId="0" borderId="0" xfId="59" applyFont="1" applyFill="1" applyBorder="1">
      <alignment/>
      <protection/>
    </xf>
    <xf numFmtId="0" fontId="23" fillId="0" borderId="23" xfId="0" applyFont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2" fillId="0" borderId="23" xfId="59" applyFont="1" applyFill="1" applyBorder="1">
      <alignment/>
      <protection/>
    </xf>
    <xf numFmtId="4" fontId="22" fillId="0" borderId="23" xfId="59" applyNumberFormat="1" applyFont="1" applyFill="1" applyBorder="1">
      <alignment/>
      <protection/>
    </xf>
    <xf numFmtId="4" fontId="22" fillId="0" borderId="10" xfId="60" applyNumberFormat="1" applyFont="1" applyFill="1" applyBorder="1" applyAlignment="1">
      <alignment horizontal="left" vertical="top" readingOrder="1"/>
      <protection/>
    </xf>
    <xf numFmtId="171" fontId="22" fillId="0" borderId="0" xfId="42" applyFont="1" applyFill="1" applyAlignment="1">
      <alignment/>
    </xf>
    <xf numFmtId="0" fontId="22" fillId="0" borderId="15" xfId="59" applyFont="1" applyFill="1" applyBorder="1">
      <alignment/>
      <protection/>
    </xf>
    <xf numFmtId="0" fontId="22" fillId="0" borderId="26" xfId="59" applyFont="1" applyFill="1" applyBorder="1">
      <alignment/>
      <protection/>
    </xf>
    <xf numFmtId="4" fontId="22" fillId="0" borderId="26" xfId="59" applyNumberFormat="1" applyFont="1" applyFill="1" applyBorder="1">
      <alignment/>
      <protection/>
    </xf>
    <xf numFmtId="4" fontId="22" fillId="0" borderId="24" xfId="59" applyNumberFormat="1" applyFont="1" applyFill="1" applyBorder="1">
      <alignment/>
      <protection/>
    </xf>
    <xf numFmtId="4" fontId="22" fillId="0" borderId="26" xfId="59" applyNumberFormat="1" applyFont="1" applyBorder="1">
      <alignment/>
      <protection/>
    </xf>
    <xf numFmtId="4" fontId="26" fillId="0" borderId="24" xfId="0" applyNumberFormat="1" applyFont="1" applyBorder="1" applyAlignment="1">
      <alignment/>
    </xf>
    <xf numFmtId="0" fontId="26" fillId="0" borderId="24" xfId="0" applyFont="1" applyFill="1" applyBorder="1" applyAlignment="1">
      <alignment/>
    </xf>
    <xf numFmtId="0" fontId="23" fillId="0" borderId="27" xfId="0" applyFont="1" applyFill="1" applyBorder="1" applyAlignment="1">
      <alignment vertical="top" wrapText="1"/>
    </xf>
    <xf numFmtId="0" fontId="23" fillId="0" borderId="28" xfId="0" applyFont="1" applyFill="1" applyBorder="1" applyAlignment="1">
      <alignment vertical="top" wrapText="1"/>
    </xf>
    <xf numFmtId="185" fontId="22" fillId="0" borderId="23" xfId="44" applyNumberFormat="1" applyFont="1" applyFill="1" applyBorder="1" applyAlignment="1">
      <alignment horizontal="left" vertical="top" wrapText="1"/>
    </xf>
    <xf numFmtId="4" fontId="22" fillId="0" borderId="19" xfId="42" applyNumberFormat="1" applyFont="1" applyFill="1" applyBorder="1" applyAlignment="1">
      <alignment horizontal="right" vertical="top" wrapText="1"/>
    </xf>
    <xf numFmtId="171" fontId="22" fillId="0" borderId="19" xfId="42" applyNumberFormat="1" applyFont="1" applyFill="1" applyBorder="1" applyAlignment="1">
      <alignment horizontal="left" vertical="top" wrapText="1"/>
    </xf>
    <xf numFmtId="171" fontId="22" fillId="0" borderId="29" xfId="42" applyFont="1" applyFill="1" applyBorder="1" applyAlignment="1">
      <alignment horizontal="left" vertical="top" wrapText="1"/>
    </xf>
    <xf numFmtId="4" fontId="22" fillId="0" borderId="0" xfId="61" applyNumberFormat="1" applyFont="1" applyFill="1" applyAlignment="1">
      <alignment/>
      <protection/>
    </xf>
    <xf numFmtId="0" fontId="23" fillId="0" borderId="16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/>
    </xf>
    <xf numFmtId="176" fontId="22" fillId="0" borderId="23" xfId="0" applyNumberFormat="1" applyFont="1" applyFill="1" applyBorder="1" applyAlignment="1">
      <alignment horizontal="center" vertical="top"/>
    </xf>
    <xf numFmtId="171" fontId="22" fillId="33" borderId="17" xfId="42" applyFont="1" applyFill="1" applyBorder="1" applyAlignment="1">
      <alignment horizontal="center" vertical="top" wrapText="1" readingOrder="1"/>
    </xf>
    <xf numFmtId="0" fontId="22" fillId="33" borderId="11" xfId="59" applyFont="1" applyFill="1" applyBorder="1" applyAlignment="1">
      <alignment horizontal="left"/>
      <protection/>
    </xf>
    <xf numFmtId="171" fontId="22" fillId="33" borderId="17" xfId="42" applyFont="1" applyFill="1" applyBorder="1" applyAlignment="1">
      <alignment horizontal="center" vertical="top" readingOrder="1"/>
    </xf>
    <xf numFmtId="171" fontId="23" fillId="33" borderId="23" xfId="59" applyNumberFormat="1" applyFont="1" applyFill="1" applyBorder="1" applyAlignment="1">
      <alignment/>
      <protection/>
    </xf>
    <xf numFmtId="171" fontId="22" fillId="33" borderId="10" xfId="59" applyNumberFormat="1" applyFont="1" applyFill="1" applyBorder="1" applyAlignment="1">
      <alignment horizontal="left"/>
      <protection/>
    </xf>
    <xf numFmtId="171" fontId="23" fillId="0" borderId="16" xfId="59" applyNumberFormat="1" applyFont="1" applyFill="1" applyBorder="1" applyAlignment="1">
      <alignment/>
      <protection/>
    </xf>
    <xf numFmtId="171" fontId="23" fillId="0" borderId="17" xfId="59" applyNumberFormat="1" applyFont="1" applyFill="1" applyBorder="1" applyAlignment="1">
      <alignment/>
      <protection/>
    </xf>
    <xf numFmtId="185" fontId="2" fillId="0" borderId="0" xfId="0" applyNumberFormat="1" applyFont="1" applyFill="1" applyBorder="1" applyAlignment="1">
      <alignment/>
    </xf>
    <xf numFmtId="212" fontId="2" fillId="0" borderId="0" xfId="59" applyNumberFormat="1" applyFont="1" applyFill="1" applyBorder="1" applyAlignment="1">
      <alignment horizontal="left"/>
      <protection/>
    </xf>
    <xf numFmtId="4" fontId="22" fillId="0" borderId="0" xfId="64" applyNumberFormat="1" applyFont="1" applyFill="1" applyAlignment="1">
      <alignment/>
    </xf>
    <xf numFmtId="49" fontId="25" fillId="34" borderId="25" xfId="0" applyNumberFormat="1" applyFont="1" applyFill="1" applyBorder="1" applyAlignment="1">
      <alignment horizontal="left"/>
    </xf>
    <xf numFmtId="171" fontId="23" fillId="0" borderId="0" xfId="59" applyNumberFormat="1" applyFont="1" applyFill="1" applyBorder="1">
      <alignment/>
      <protection/>
    </xf>
    <xf numFmtId="4" fontId="26" fillId="0" borderId="0" xfId="0" applyNumberFormat="1" applyFont="1" applyAlignment="1">
      <alignment/>
    </xf>
    <xf numFmtId="174" fontId="22" fillId="0" borderId="0" xfId="60" applyNumberFormat="1" applyFont="1" applyFill="1" applyBorder="1" applyAlignment="1">
      <alignment horizontal="left" vertical="top" readingOrder="1"/>
      <protection/>
    </xf>
    <xf numFmtId="0" fontId="23" fillId="0" borderId="23" xfId="0" applyFont="1" applyFill="1" applyBorder="1" applyAlignment="1">
      <alignment vertical="top" wrapText="1"/>
    </xf>
    <xf numFmtId="4" fontId="0" fillId="0" borderId="23" xfId="0" applyNumberFormat="1" applyFill="1" applyBorder="1" applyAlignment="1">
      <alignment/>
    </xf>
    <xf numFmtId="185" fontId="22" fillId="0" borderId="23" xfId="44" applyNumberFormat="1" applyFont="1" applyFill="1" applyBorder="1" applyAlignment="1">
      <alignment horizontal="center" vertical="top" wrapText="1"/>
    </xf>
    <xf numFmtId="185" fontId="22" fillId="0" borderId="23" xfId="42" applyNumberFormat="1" applyFont="1" applyFill="1" applyBorder="1" applyAlignment="1">
      <alignment horizontal="center" vertical="top" wrapText="1"/>
    </xf>
    <xf numFmtId="171" fontId="22" fillId="0" borderId="23" xfId="42" applyFont="1" applyFill="1" applyBorder="1" applyAlignment="1">
      <alignment horizontal="center" vertical="top" wrapText="1"/>
    </xf>
    <xf numFmtId="185" fontId="22" fillId="0" borderId="0" xfId="61" applyNumberFormat="1" applyFont="1" applyFill="1" applyAlignment="1">
      <alignment/>
      <protection/>
    </xf>
    <xf numFmtId="203" fontId="22" fillId="0" borderId="0" xfId="42" applyNumberFormat="1" applyFont="1" applyFill="1" applyAlignment="1">
      <alignment/>
    </xf>
    <xf numFmtId="0" fontId="22" fillId="33" borderId="11" xfId="59" applyFont="1" applyFill="1" applyBorder="1" applyAlignment="1">
      <alignment horizontal="center" vertical="top" readingOrder="1"/>
      <protection/>
    </xf>
    <xf numFmtId="171" fontId="22" fillId="33" borderId="17" xfId="59" applyNumberFormat="1" applyFont="1" applyFill="1" applyBorder="1" applyAlignment="1">
      <alignment horizontal="right" vertical="top" wrapText="1" readingOrder="1"/>
      <protection/>
    </xf>
    <xf numFmtId="0" fontId="23" fillId="33" borderId="11" xfId="59" applyFont="1" applyFill="1" applyBorder="1" applyAlignment="1">
      <alignment horizontal="left" readingOrder="1"/>
      <protection/>
    </xf>
    <xf numFmtId="15" fontId="22" fillId="33" borderId="0" xfId="59" applyNumberFormat="1" applyFont="1" applyFill="1">
      <alignment/>
      <protection/>
    </xf>
    <xf numFmtId="0" fontId="23" fillId="33" borderId="11" xfId="59" applyFont="1" applyFill="1" applyBorder="1" applyAlignment="1">
      <alignment horizontal="center"/>
      <protection/>
    </xf>
    <xf numFmtId="171" fontId="22" fillId="0" borderId="11" xfId="59" applyNumberFormat="1" applyFont="1" applyFill="1" applyBorder="1" applyAlignment="1">
      <alignment/>
      <protection/>
    </xf>
    <xf numFmtId="10" fontId="22" fillId="33" borderId="0" xfId="64" applyNumberFormat="1" applyFont="1" applyFill="1" applyAlignment="1">
      <alignment/>
    </xf>
    <xf numFmtId="181" fontId="22" fillId="33" borderId="0" xfId="64" applyNumberFormat="1" applyFont="1" applyFill="1" applyAlignment="1">
      <alignment/>
    </xf>
    <xf numFmtId="173" fontId="22" fillId="0" borderId="15" xfId="0" applyNumberFormat="1" applyFont="1" applyFill="1" applyBorder="1" applyAlignment="1">
      <alignment horizontal="center" vertical="top"/>
    </xf>
    <xf numFmtId="173" fontId="22" fillId="0" borderId="24" xfId="0" applyNumberFormat="1" applyFont="1" applyFill="1" applyBorder="1" applyAlignment="1">
      <alignment horizontal="center" vertical="top"/>
    </xf>
    <xf numFmtId="173" fontId="22" fillId="0" borderId="0" xfId="0" applyNumberFormat="1" applyFont="1" applyFill="1" applyBorder="1" applyAlignment="1">
      <alignment horizontal="center" vertical="top"/>
    </xf>
    <xf numFmtId="173" fontId="26" fillId="0" borderId="0" xfId="0" applyNumberFormat="1" applyFont="1" applyBorder="1" applyAlignment="1">
      <alignment horizontal="center" vertical="top"/>
    </xf>
    <xf numFmtId="173" fontId="26" fillId="0" borderId="10" xfId="0" applyNumberFormat="1" applyFont="1" applyBorder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NT%20Monthly%20Port_Mar%202017_Equity%20Y0D3%20and%20Y0BJ%20&amp;%20Y0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0D3"/>
      <sheetName val="Y0BJ"/>
      <sheetName val="Y0AT"/>
    </sheetNames>
    <sheetDataSet>
      <sheetData sheetId="0">
        <row r="46">
          <cell r="D46" t="str">
            <v>As on March 31,2017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showGridLines="0" tabSelected="1" view="pageBreakPreview" zoomScale="85" zoomScaleNormal="90" zoomScaleSheetLayoutView="85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46.140625" style="1" customWidth="1"/>
    <col min="3" max="3" width="16.28125" style="1" customWidth="1"/>
    <col min="4" max="4" width="15.421875" style="1" customWidth="1"/>
    <col min="5" max="5" width="11.28125" style="1" bestFit="1" customWidth="1"/>
    <col min="6" max="6" width="18.421875" style="61" customWidth="1"/>
    <col min="7" max="7" width="10.8515625" style="1" bestFit="1" customWidth="1"/>
    <col min="8" max="8" width="12.7109375" style="1" customWidth="1"/>
    <col min="9" max="9" width="15.0039062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20</v>
      </c>
      <c r="B2" s="4"/>
      <c r="C2" s="7"/>
      <c r="D2" s="4"/>
      <c r="E2" s="4"/>
      <c r="F2" s="2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63" t="s">
        <v>6</v>
      </c>
    </row>
    <row r="6" spans="1:6" ht="15">
      <c r="A6" s="17" t="s">
        <v>7</v>
      </c>
      <c r="B6" s="18"/>
      <c r="C6" s="19"/>
      <c r="D6" s="20"/>
      <c r="E6" s="20"/>
      <c r="F6" s="21"/>
    </row>
    <row r="7" spans="1:6" s="25" customFormat="1" ht="15">
      <c r="A7" s="22" t="s">
        <v>25</v>
      </c>
      <c r="B7" s="18"/>
      <c r="C7" s="118"/>
      <c r="D7" s="20"/>
      <c r="E7" s="23"/>
      <c r="F7" s="24"/>
    </row>
    <row r="8" spans="1:9" ht="15">
      <c r="A8" s="26" t="s">
        <v>131</v>
      </c>
      <c r="B8" s="27" t="s">
        <v>93</v>
      </c>
      <c r="C8" s="119">
        <v>5666700</v>
      </c>
      <c r="D8" s="29">
        <v>15883.76</v>
      </c>
      <c r="E8" s="29">
        <v>5.53</v>
      </c>
      <c r="F8" s="111" t="s">
        <v>35</v>
      </c>
      <c r="H8" s="102"/>
      <c r="I8" s="42"/>
    </row>
    <row r="9" spans="1:9" ht="15">
      <c r="A9" s="26" t="s">
        <v>118</v>
      </c>
      <c r="B9" s="27" t="s">
        <v>92</v>
      </c>
      <c r="C9" s="119">
        <v>5386700</v>
      </c>
      <c r="D9" s="29">
        <v>14913.08</v>
      </c>
      <c r="E9" s="29">
        <v>5.19</v>
      </c>
      <c r="F9" s="111" t="s">
        <v>248</v>
      </c>
      <c r="H9" s="102"/>
      <c r="I9" s="42"/>
    </row>
    <row r="10" spans="1:9" ht="15">
      <c r="A10" s="26" t="s">
        <v>117</v>
      </c>
      <c r="B10" s="27" t="s">
        <v>92</v>
      </c>
      <c r="C10" s="119">
        <v>889500</v>
      </c>
      <c r="D10" s="29">
        <v>12831.48</v>
      </c>
      <c r="E10" s="29">
        <v>4.46</v>
      </c>
      <c r="F10" s="111" t="s">
        <v>30</v>
      </c>
      <c r="H10" s="102"/>
      <c r="I10" s="42"/>
    </row>
    <row r="11" spans="1:9" ht="15">
      <c r="A11" s="26" t="s">
        <v>168</v>
      </c>
      <c r="B11" s="27" t="s">
        <v>92</v>
      </c>
      <c r="C11" s="119">
        <v>778700</v>
      </c>
      <c r="D11" s="29">
        <v>11097.64</v>
      </c>
      <c r="E11" s="29">
        <v>3.8600000000000003</v>
      </c>
      <c r="F11" s="111" t="s">
        <v>61</v>
      </c>
      <c r="H11" s="102"/>
      <c r="I11" s="42"/>
    </row>
    <row r="12" spans="1:9" ht="15">
      <c r="A12" s="26" t="s">
        <v>119</v>
      </c>
      <c r="B12" s="27" t="s">
        <v>96</v>
      </c>
      <c r="C12" s="119">
        <v>670300</v>
      </c>
      <c r="D12" s="29">
        <v>10556.55</v>
      </c>
      <c r="E12" s="29">
        <v>3.6700000000000004</v>
      </c>
      <c r="F12" s="111" t="s">
        <v>29</v>
      </c>
      <c r="H12" s="102"/>
      <c r="I12" s="42"/>
    </row>
    <row r="13" spans="1:9" ht="15">
      <c r="A13" s="26" t="s">
        <v>116</v>
      </c>
      <c r="B13" s="27" t="s">
        <v>95</v>
      </c>
      <c r="C13" s="119">
        <v>989600</v>
      </c>
      <c r="D13" s="29">
        <v>10116.19</v>
      </c>
      <c r="E13" s="29">
        <v>3.52</v>
      </c>
      <c r="F13" s="111" t="s">
        <v>28</v>
      </c>
      <c r="H13" s="102"/>
      <c r="I13" s="42"/>
    </row>
    <row r="14" spans="1:9" ht="15">
      <c r="A14" s="26" t="s">
        <v>31</v>
      </c>
      <c r="B14" s="27" t="s">
        <v>92</v>
      </c>
      <c r="C14" s="119">
        <v>3268400</v>
      </c>
      <c r="D14" s="29">
        <v>9589.49</v>
      </c>
      <c r="E14" s="29">
        <v>3.34</v>
      </c>
      <c r="F14" s="111" t="s">
        <v>249</v>
      </c>
      <c r="H14" s="102"/>
      <c r="I14" s="42"/>
    </row>
    <row r="15" spans="1:9" ht="15">
      <c r="A15" s="26" t="s">
        <v>122</v>
      </c>
      <c r="B15" s="27" t="s">
        <v>92</v>
      </c>
      <c r="C15" s="119">
        <v>1081700</v>
      </c>
      <c r="D15" s="29">
        <v>9434.59</v>
      </c>
      <c r="E15" s="29">
        <v>3.2800000000000002</v>
      </c>
      <c r="F15" s="111" t="s">
        <v>38</v>
      </c>
      <c r="H15" s="102"/>
      <c r="I15" s="42"/>
    </row>
    <row r="16" spans="1:9" ht="15">
      <c r="A16" s="26" t="s">
        <v>127</v>
      </c>
      <c r="B16" s="27" t="s">
        <v>95</v>
      </c>
      <c r="C16" s="119">
        <v>366200</v>
      </c>
      <c r="D16" s="29">
        <v>8905.25</v>
      </c>
      <c r="E16" s="29">
        <v>3.1</v>
      </c>
      <c r="F16" s="111" t="s">
        <v>47</v>
      </c>
      <c r="H16" s="102"/>
      <c r="I16" s="42"/>
    </row>
    <row r="17" spans="1:9" ht="15">
      <c r="A17" s="26" t="s">
        <v>129</v>
      </c>
      <c r="B17" s="27" t="s">
        <v>98</v>
      </c>
      <c r="C17" s="119">
        <v>1014328</v>
      </c>
      <c r="D17" s="29">
        <v>6822.88</v>
      </c>
      <c r="E17" s="29">
        <v>2.37</v>
      </c>
      <c r="F17" s="111" t="s">
        <v>41</v>
      </c>
      <c r="H17" s="102"/>
      <c r="I17" s="42"/>
    </row>
    <row r="18" spans="1:9" ht="15">
      <c r="A18" s="26" t="s">
        <v>166</v>
      </c>
      <c r="B18" s="27" t="s">
        <v>91</v>
      </c>
      <c r="C18" s="119">
        <v>1143653</v>
      </c>
      <c r="D18" s="29">
        <v>6124.83</v>
      </c>
      <c r="E18" s="29">
        <v>2.13</v>
      </c>
      <c r="F18" s="111" t="s">
        <v>39</v>
      </c>
      <c r="H18" s="102"/>
      <c r="I18" s="42"/>
    </row>
    <row r="19" spans="1:9" ht="15">
      <c r="A19" s="26" t="s">
        <v>550</v>
      </c>
      <c r="B19" s="27" t="s">
        <v>101</v>
      </c>
      <c r="C19" s="119">
        <v>846600</v>
      </c>
      <c r="D19" s="29">
        <v>5825.88</v>
      </c>
      <c r="E19" s="29">
        <v>2.03</v>
      </c>
      <c r="F19" s="111" t="s">
        <v>257</v>
      </c>
      <c r="H19" s="102"/>
      <c r="I19" s="42"/>
    </row>
    <row r="20" spans="1:9" ht="15">
      <c r="A20" s="26" t="s">
        <v>126</v>
      </c>
      <c r="B20" s="27" t="s">
        <v>100</v>
      </c>
      <c r="C20" s="119">
        <v>94500</v>
      </c>
      <c r="D20" s="29">
        <v>5684.84</v>
      </c>
      <c r="E20" s="29">
        <v>1.9800000000000002</v>
      </c>
      <c r="F20" s="111" t="s">
        <v>49</v>
      </c>
      <c r="H20" s="102"/>
      <c r="I20" s="42"/>
    </row>
    <row r="21" spans="1:9" ht="15">
      <c r="A21" s="26" t="s">
        <v>401</v>
      </c>
      <c r="B21" s="27" t="s">
        <v>92</v>
      </c>
      <c r="C21" s="119">
        <v>2001953</v>
      </c>
      <c r="D21" s="29">
        <v>5570.43</v>
      </c>
      <c r="E21" s="29">
        <v>1.94</v>
      </c>
      <c r="F21" s="111" t="s">
        <v>404</v>
      </c>
      <c r="H21" s="102"/>
      <c r="I21" s="42"/>
    </row>
    <row r="22" spans="1:9" ht="15">
      <c r="A22" s="26" t="s">
        <v>442</v>
      </c>
      <c r="B22" s="27" t="s">
        <v>97</v>
      </c>
      <c r="C22" s="119">
        <v>1318533</v>
      </c>
      <c r="D22" s="29">
        <v>5042.07</v>
      </c>
      <c r="E22" s="29">
        <v>1.7500000000000002</v>
      </c>
      <c r="F22" s="111" t="s">
        <v>443</v>
      </c>
      <c r="H22" s="102"/>
      <c r="I22" s="42"/>
    </row>
    <row r="23" spans="1:9" ht="15">
      <c r="A23" s="26" t="s">
        <v>247</v>
      </c>
      <c r="B23" s="27" t="s">
        <v>96</v>
      </c>
      <c r="C23" s="119">
        <v>1152194</v>
      </c>
      <c r="D23" s="29">
        <v>4615.11</v>
      </c>
      <c r="E23" s="29">
        <v>1.6099999999999999</v>
      </c>
      <c r="F23" s="111" t="s">
        <v>251</v>
      </c>
      <c r="H23" s="102"/>
      <c r="I23" s="42"/>
    </row>
    <row r="24" spans="1:9" ht="15">
      <c r="A24" s="26" t="s">
        <v>183</v>
      </c>
      <c r="B24" s="27" t="s">
        <v>191</v>
      </c>
      <c r="C24" s="119">
        <v>289000</v>
      </c>
      <c r="D24" s="29">
        <v>4388.32</v>
      </c>
      <c r="E24" s="29">
        <v>1.53</v>
      </c>
      <c r="F24" s="111" t="s">
        <v>189</v>
      </c>
      <c r="H24" s="102"/>
      <c r="I24" s="42"/>
    </row>
    <row r="25" spans="1:9" ht="15">
      <c r="A25" s="26" t="s">
        <v>299</v>
      </c>
      <c r="B25" s="27" t="s">
        <v>115</v>
      </c>
      <c r="C25" s="119">
        <v>1565800</v>
      </c>
      <c r="D25" s="29">
        <v>4305.17</v>
      </c>
      <c r="E25" s="29">
        <v>1.5</v>
      </c>
      <c r="F25" s="111" t="s">
        <v>36</v>
      </c>
      <c r="H25" s="102"/>
      <c r="I25" s="42"/>
    </row>
    <row r="26" spans="1:9" ht="15">
      <c r="A26" s="26" t="s">
        <v>135</v>
      </c>
      <c r="B26" s="27" t="s">
        <v>98</v>
      </c>
      <c r="C26" s="119">
        <v>106198</v>
      </c>
      <c r="D26" s="29">
        <v>4231.72</v>
      </c>
      <c r="E26" s="29">
        <v>1.47</v>
      </c>
      <c r="F26" s="111" t="s">
        <v>48</v>
      </c>
      <c r="H26" s="102"/>
      <c r="I26" s="42"/>
    </row>
    <row r="27" spans="1:9" ht="15">
      <c r="A27" s="26" t="s">
        <v>132</v>
      </c>
      <c r="B27" s="27" t="s">
        <v>94</v>
      </c>
      <c r="C27" s="119">
        <v>798300</v>
      </c>
      <c r="D27" s="29">
        <v>4196.26</v>
      </c>
      <c r="E27" s="29">
        <v>1.46</v>
      </c>
      <c r="F27" s="111" t="s">
        <v>33</v>
      </c>
      <c r="H27" s="102"/>
      <c r="I27" s="42"/>
    </row>
    <row r="28" spans="1:9" ht="15">
      <c r="A28" s="26" t="s">
        <v>346</v>
      </c>
      <c r="B28" s="27" t="s">
        <v>206</v>
      </c>
      <c r="C28" s="119">
        <v>862000</v>
      </c>
      <c r="D28" s="29">
        <v>4160.87</v>
      </c>
      <c r="E28" s="29">
        <v>1.4500000000000002</v>
      </c>
      <c r="F28" s="111" t="s">
        <v>348</v>
      </c>
      <c r="H28" s="102"/>
      <c r="I28" s="42"/>
    </row>
    <row r="29" spans="1:9" ht="15">
      <c r="A29" s="26" t="s">
        <v>500</v>
      </c>
      <c r="B29" s="27" t="s">
        <v>109</v>
      </c>
      <c r="C29" s="119">
        <v>2464900</v>
      </c>
      <c r="D29" s="29">
        <v>4091.73</v>
      </c>
      <c r="E29" s="29">
        <v>1.4200000000000002</v>
      </c>
      <c r="F29" s="111" t="s">
        <v>501</v>
      </c>
      <c r="H29" s="102"/>
      <c r="I29" s="42"/>
    </row>
    <row r="30" spans="1:9" ht="15">
      <c r="A30" s="26" t="s">
        <v>359</v>
      </c>
      <c r="B30" s="27" t="s">
        <v>97</v>
      </c>
      <c r="C30" s="119">
        <v>700589</v>
      </c>
      <c r="D30" s="29">
        <v>4042.05</v>
      </c>
      <c r="E30" s="29">
        <v>1.41</v>
      </c>
      <c r="F30" s="111" t="s">
        <v>295</v>
      </c>
      <c r="H30" s="102"/>
      <c r="I30" s="42"/>
    </row>
    <row r="31" spans="1:9" ht="15">
      <c r="A31" s="26" t="s">
        <v>128</v>
      </c>
      <c r="B31" s="27" t="s">
        <v>101</v>
      </c>
      <c r="C31" s="119">
        <v>260800</v>
      </c>
      <c r="D31" s="29">
        <v>3769.08</v>
      </c>
      <c r="E31" s="29">
        <v>1.31</v>
      </c>
      <c r="F31" s="111" t="s">
        <v>40</v>
      </c>
      <c r="H31" s="102"/>
      <c r="I31" s="42"/>
    </row>
    <row r="32" spans="1:9" ht="15">
      <c r="A32" s="26" t="s">
        <v>143</v>
      </c>
      <c r="B32" s="27" t="s">
        <v>96</v>
      </c>
      <c r="C32" s="119">
        <v>1844585</v>
      </c>
      <c r="D32" s="29">
        <v>3633.83</v>
      </c>
      <c r="E32" s="29">
        <v>1.26</v>
      </c>
      <c r="F32" s="111" t="s">
        <v>46</v>
      </c>
      <c r="H32" s="102"/>
      <c r="I32" s="42"/>
    </row>
    <row r="33" spans="1:9" ht="15">
      <c r="A33" s="26" t="s">
        <v>130</v>
      </c>
      <c r="B33" s="27" t="s">
        <v>103</v>
      </c>
      <c r="C33" s="119">
        <v>926163</v>
      </c>
      <c r="D33" s="29">
        <v>3574.99</v>
      </c>
      <c r="E33" s="29">
        <v>1.24</v>
      </c>
      <c r="F33" s="111" t="s">
        <v>44</v>
      </c>
      <c r="H33" s="102"/>
      <c r="I33" s="42"/>
    </row>
    <row r="34" spans="1:9" ht="15">
      <c r="A34" s="26" t="s">
        <v>551</v>
      </c>
      <c r="B34" s="27" t="s">
        <v>110</v>
      </c>
      <c r="C34" s="119">
        <v>916178</v>
      </c>
      <c r="D34" s="29">
        <v>3527.74</v>
      </c>
      <c r="E34" s="29">
        <v>1.23</v>
      </c>
      <c r="F34" s="111" t="s">
        <v>554</v>
      </c>
      <c r="H34" s="102"/>
      <c r="I34" s="42"/>
    </row>
    <row r="35" spans="1:9" ht="15">
      <c r="A35" s="26" t="s">
        <v>333</v>
      </c>
      <c r="B35" s="27" t="s">
        <v>94</v>
      </c>
      <c r="C35" s="119">
        <v>910900</v>
      </c>
      <c r="D35" s="29">
        <v>3525.64</v>
      </c>
      <c r="E35" s="29">
        <v>1.23</v>
      </c>
      <c r="F35" s="111" t="s">
        <v>334</v>
      </c>
      <c r="H35" s="102"/>
      <c r="I35" s="42"/>
    </row>
    <row r="36" spans="1:9" ht="15">
      <c r="A36" s="26" t="s">
        <v>245</v>
      </c>
      <c r="B36" s="27" t="s">
        <v>103</v>
      </c>
      <c r="C36" s="119">
        <v>60015</v>
      </c>
      <c r="D36" s="29">
        <v>3496.53</v>
      </c>
      <c r="E36" s="29">
        <v>1.22</v>
      </c>
      <c r="F36" s="111" t="s">
        <v>42</v>
      </c>
      <c r="H36" s="102"/>
      <c r="I36" s="42"/>
    </row>
    <row r="37" spans="1:9" ht="15">
      <c r="A37" s="26" t="s">
        <v>177</v>
      </c>
      <c r="B37" s="27" t="s">
        <v>103</v>
      </c>
      <c r="C37" s="119">
        <v>538871</v>
      </c>
      <c r="D37" s="29">
        <v>3382.22</v>
      </c>
      <c r="E37" s="29">
        <v>1.18</v>
      </c>
      <c r="F37" s="111" t="s">
        <v>186</v>
      </c>
      <c r="H37" s="102"/>
      <c r="I37" s="42"/>
    </row>
    <row r="38" spans="1:9" ht="15">
      <c r="A38" s="26" t="s">
        <v>134</v>
      </c>
      <c r="B38" s="27" t="s">
        <v>107</v>
      </c>
      <c r="C38" s="119">
        <v>264500</v>
      </c>
      <c r="D38" s="29">
        <v>3368.94</v>
      </c>
      <c r="E38" s="29">
        <v>1.17</v>
      </c>
      <c r="F38" s="111" t="s">
        <v>34</v>
      </c>
      <c r="H38" s="102"/>
      <c r="I38" s="42"/>
    </row>
    <row r="39" spans="1:9" ht="15">
      <c r="A39" s="26" t="s">
        <v>198</v>
      </c>
      <c r="B39" s="27" t="s">
        <v>111</v>
      </c>
      <c r="C39" s="119">
        <v>1209175</v>
      </c>
      <c r="D39" s="29">
        <v>3362.11</v>
      </c>
      <c r="E39" s="29">
        <v>1.17</v>
      </c>
      <c r="F39" s="111" t="s">
        <v>77</v>
      </c>
      <c r="H39" s="102"/>
      <c r="I39" s="42"/>
    </row>
    <row r="40" spans="1:9" ht="15">
      <c r="A40" s="26" t="s">
        <v>162</v>
      </c>
      <c r="B40" s="27" t="s">
        <v>95</v>
      </c>
      <c r="C40" s="119">
        <v>382000</v>
      </c>
      <c r="D40" s="29">
        <v>3341.55</v>
      </c>
      <c r="E40" s="29">
        <v>1.16</v>
      </c>
      <c r="F40" s="111" t="s">
        <v>63</v>
      </c>
      <c r="H40" s="102"/>
      <c r="I40" s="42"/>
    </row>
    <row r="41" spans="1:9" ht="15">
      <c r="A41" s="26" t="s">
        <v>455</v>
      </c>
      <c r="B41" s="27" t="s">
        <v>325</v>
      </c>
      <c r="C41" s="119">
        <v>871466</v>
      </c>
      <c r="D41" s="29">
        <v>3284.99</v>
      </c>
      <c r="E41" s="29">
        <v>1.1400000000000001</v>
      </c>
      <c r="F41" s="111" t="s">
        <v>457</v>
      </c>
      <c r="H41" s="102"/>
      <c r="I41" s="42"/>
    </row>
    <row r="42" spans="1:9" ht="15">
      <c r="A42" s="26" t="s">
        <v>396</v>
      </c>
      <c r="B42" s="27" t="s">
        <v>101</v>
      </c>
      <c r="C42" s="119">
        <v>520000</v>
      </c>
      <c r="D42" s="29">
        <v>3244.02</v>
      </c>
      <c r="E42" s="29">
        <v>1.13</v>
      </c>
      <c r="F42" s="111" t="s">
        <v>397</v>
      </c>
      <c r="H42" s="102"/>
      <c r="I42" s="42"/>
    </row>
    <row r="43" spans="1:9" ht="15">
      <c r="A43" s="26" t="s">
        <v>488</v>
      </c>
      <c r="B43" s="27" t="s">
        <v>92</v>
      </c>
      <c r="C43" s="119">
        <v>2066600</v>
      </c>
      <c r="D43" s="29">
        <v>3221.83</v>
      </c>
      <c r="E43" s="29">
        <v>1.1199999999999999</v>
      </c>
      <c r="F43" s="111" t="s">
        <v>499</v>
      </c>
      <c r="H43" s="102"/>
      <c r="I43" s="27"/>
    </row>
    <row r="44" spans="1:9" ht="15">
      <c r="A44" s="26" t="s">
        <v>324</v>
      </c>
      <c r="B44" s="27" t="s">
        <v>325</v>
      </c>
      <c r="C44" s="119">
        <v>1599184</v>
      </c>
      <c r="D44" s="29">
        <v>3112.01</v>
      </c>
      <c r="E44" s="29">
        <v>1.08</v>
      </c>
      <c r="F44" s="111" t="s">
        <v>327</v>
      </c>
      <c r="H44" s="102"/>
      <c r="I44" s="42"/>
    </row>
    <row r="45" spans="1:9" ht="15">
      <c r="A45" s="26" t="s">
        <v>552</v>
      </c>
      <c r="B45" s="27" t="s">
        <v>106</v>
      </c>
      <c r="C45" s="119">
        <v>411996</v>
      </c>
      <c r="D45" s="29">
        <v>3088.12</v>
      </c>
      <c r="E45" s="29">
        <v>1.0699999999999998</v>
      </c>
      <c r="F45" s="111" t="s">
        <v>555</v>
      </c>
      <c r="H45" s="102"/>
      <c r="I45" s="42"/>
    </row>
    <row r="46" spans="1:9" ht="15">
      <c r="A46" s="26" t="s">
        <v>233</v>
      </c>
      <c r="B46" s="27" t="s">
        <v>115</v>
      </c>
      <c r="C46" s="119">
        <v>1522200</v>
      </c>
      <c r="D46" s="29">
        <v>2969.05</v>
      </c>
      <c r="E46" s="29">
        <v>1.03</v>
      </c>
      <c r="F46" s="111" t="s">
        <v>235</v>
      </c>
      <c r="H46" s="102"/>
      <c r="I46" s="42"/>
    </row>
    <row r="47" spans="1:9" ht="15">
      <c r="A47" s="26" t="s">
        <v>357</v>
      </c>
      <c r="B47" s="27" t="s">
        <v>100</v>
      </c>
      <c r="C47" s="119">
        <v>227000</v>
      </c>
      <c r="D47" s="29">
        <v>2921.26</v>
      </c>
      <c r="E47" s="29">
        <v>1.02</v>
      </c>
      <c r="F47" s="111" t="s">
        <v>358</v>
      </c>
      <c r="H47" s="102"/>
      <c r="I47" s="42"/>
    </row>
    <row r="48" spans="1:9" ht="15">
      <c r="A48" s="26" t="s">
        <v>136</v>
      </c>
      <c r="B48" s="27" t="s">
        <v>98</v>
      </c>
      <c r="C48" s="119">
        <v>1224700</v>
      </c>
      <c r="D48" s="29">
        <v>2898.25</v>
      </c>
      <c r="E48" s="29">
        <v>1.01</v>
      </c>
      <c r="F48" s="111" t="s">
        <v>149</v>
      </c>
      <c r="H48" s="102"/>
      <c r="I48" s="42"/>
    </row>
    <row r="49" spans="1:9" ht="15">
      <c r="A49" s="26" t="s">
        <v>377</v>
      </c>
      <c r="B49" s="27" t="s">
        <v>97</v>
      </c>
      <c r="C49" s="119">
        <v>913635</v>
      </c>
      <c r="D49" s="29">
        <v>2877.04</v>
      </c>
      <c r="E49" s="29">
        <v>1</v>
      </c>
      <c r="F49" s="111" t="s">
        <v>379</v>
      </c>
      <c r="H49" s="102"/>
      <c r="I49" s="42"/>
    </row>
    <row r="50" spans="1:9" ht="15">
      <c r="A50" s="26" t="s">
        <v>144</v>
      </c>
      <c r="B50" s="27" t="s">
        <v>93</v>
      </c>
      <c r="C50" s="119">
        <v>124900</v>
      </c>
      <c r="D50" s="29">
        <v>2716.2</v>
      </c>
      <c r="E50" s="29">
        <v>0.95</v>
      </c>
      <c r="F50" s="111" t="s">
        <v>52</v>
      </c>
      <c r="H50" s="102"/>
      <c r="I50" s="42"/>
    </row>
    <row r="51" spans="1:9" ht="15">
      <c r="A51" s="26" t="s">
        <v>123</v>
      </c>
      <c r="B51" s="27" t="s">
        <v>92</v>
      </c>
      <c r="C51" s="119">
        <v>518426</v>
      </c>
      <c r="D51" s="29">
        <v>2544.43</v>
      </c>
      <c r="E51" s="29">
        <v>0.89</v>
      </c>
      <c r="F51" s="111" t="s">
        <v>147</v>
      </c>
      <c r="H51" s="102"/>
      <c r="I51" s="42"/>
    </row>
    <row r="52" spans="1:9" ht="15">
      <c r="A52" s="26" t="s">
        <v>510</v>
      </c>
      <c r="B52" s="27" t="s">
        <v>190</v>
      </c>
      <c r="C52" s="119">
        <v>811687</v>
      </c>
      <c r="D52" s="29">
        <v>2531.25</v>
      </c>
      <c r="E52" s="29">
        <v>0.88</v>
      </c>
      <c r="F52" s="111" t="s">
        <v>511</v>
      </c>
      <c r="H52" s="102"/>
      <c r="I52" s="42"/>
    </row>
    <row r="53" spans="1:9" ht="15">
      <c r="A53" s="26" t="s">
        <v>462</v>
      </c>
      <c r="B53" s="27" t="s">
        <v>103</v>
      </c>
      <c r="C53" s="119">
        <v>322700</v>
      </c>
      <c r="D53" s="29">
        <v>2479.95</v>
      </c>
      <c r="E53" s="29">
        <v>0.86</v>
      </c>
      <c r="F53" s="111" t="s">
        <v>463</v>
      </c>
      <c r="H53" s="102"/>
      <c r="I53" s="42"/>
    </row>
    <row r="54" spans="1:9" ht="15">
      <c r="A54" s="26" t="s">
        <v>553</v>
      </c>
      <c r="B54" s="27" t="s">
        <v>110</v>
      </c>
      <c r="C54" s="119">
        <v>672554</v>
      </c>
      <c r="D54" s="29">
        <v>2478.03</v>
      </c>
      <c r="E54" s="29">
        <v>0.86</v>
      </c>
      <c r="F54" s="111" t="s">
        <v>556</v>
      </c>
      <c r="H54" s="102"/>
      <c r="I54" s="42"/>
    </row>
    <row r="55" spans="1:9" ht="15">
      <c r="A55" s="26" t="s">
        <v>530</v>
      </c>
      <c r="B55" s="27" t="s">
        <v>92</v>
      </c>
      <c r="C55" s="119">
        <v>1634800</v>
      </c>
      <c r="D55" s="29">
        <v>2450.57</v>
      </c>
      <c r="E55" s="29">
        <v>0.8500000000000001</v>
      </c>
      <c r="F55" s="111" t="s">
        <v>532</v>
      </c>
      <c r="H55" s="102"/>
      <c r="I55" s="42"/>
    </row>
    <row r="56" spans="1:9" ht="15">
      <c r="A56" s="26" t="s">
        <v>120</v>
      </c>
      <c r="B56" s="27" t="s">
        <v>98</v>
      </c>
      <c r="C56" s="119">
        <v>14119</v>
      </c>
      <c r="D56" s="29">
        <v>2411.98</v>
      </c>
      <c r="E56" s="29">
        <v>0.84</v>
      </c>
      <c r="F56" s="111" t="s">
        <v>32</v>
      </c>
      <c r="H56" s="102"/>
      <c r="I56" s="42"/>
    </row>
    <row r="57" spans="1:9" ht="15">
      <c r="A57" s="26" t="s">
        <v>254</v>
      </c>
      <c r="B57" s="27" t="s">
        <v>93</v>
      </c>
      <c r="C57" s="119">
        <v>1616085</v>
      </c>
      <c r="D57" s="29">
        <v>2348.98</v>
      </c>
      <c r="E57" s="29">
        <v>0.8200000000000001</v>
      </c>
      <c r="F57" s="111" t="s">
        <v>297</v>
      </c>
      <c r="H57" s="102"/>
      <c r="I57" s="42"/>
    </row>
    <row r="58" spans="1:9" ht="15">
      <c r="A58" s="26" t="s">
        <v>121</v>
      </c>
      <c r="B58" s="27" t="s">
        <v>94</v>
      </c>
      <c r="C58" s="119">
        <v>177700</v>
      </c>
      <c r="D58" s="29">
        <v>2347.24</v>
      </c>
      <c r="E58" s="29">
        <v>0.8200000000000001</v>
      </c>
      <c r="F58" s="111" t="s">
        <v>27</v>
      </c>
      <c r="H58" s="102"/>
      <c r="I58" s="42"/>
    </row>
    <row r="59" spans="1:9" ht="15">
      <c r="A59" s="26" t="s">
        <v>517</v>
      </c>
      <c r="B59" s="27" t="s">
        <v>106</v>
      </c>
      <c r="C59" s="119">
        <v>1258190</v>
      </c>
      <c r="D59" s="29">
        <v>2313.18</v>
      </c>
      <c r="E59" s="29">
        <v>0.8</v>
      </c>
      <c r="F59" s="111" t="s">
        <v>518</v>
      </c>
      <c r="H59" s="102"/>
      <c r="I59" s="42"/>
    </row>
    <row r="60" spans="1:9" ht="15">
      <c r="A60" s="26" t="s">
        <v>259</v>
      </c>
      <c r="B60" s="27" t="s">
        <v>105</v>
      </c>
      <c r="C60" s="119">
        <v>437300</v>
      </c>
      <c r="D60" s="29">
        <v>2258.87</v>
      </c>
      <c r="E60" s="29">
        <v>0.79</v>
      </c>
      <c r="F60" s="111" t="s">
        <v>264</v>
      </c>
      <c r="H60" s="102"/>
      <c r="I60" s="42"/>
    </row>
    <row r="61" spans="1:9" ht="15">
      <c r="A61" s="26" t="s">
        <v>400</v>
      </c>
      <c r="B61" s="27" t="s">
        <v>101</v>
      </c>
      <c r="C61" s="119">
        <v>374800</v>
      </c>
      <c r="D61" s="29">
        <v>2222.38</v>
      </c>
      <c r="E61" s="29">
        <v>0.77</v>
      </c>
      <c r="F61" s="111" t="s">
        <v>403</v>
      </c>
      <c r="H61" s="102"/>
      <c r="I61" s="42"/>
    </row>
    <row r="62" spans="1:9" ht="15">
      <c r="A62" s="26" t="s">
        <v>529</v>
      </c>
      <c r="B62" s="27" t="s">
        <v>206</v>
      </c>
      <c r="C62" s="119">
        <v>1779300</v>
      </c>
      <c r="D62" s="29">
        <v>2152.95</v>
      </c>
      <c r="E62" s="29">
        <v>0.75</v>
      </c>
      <c r="F62" s="111" t="s">
        <v>531</v>
      </c>
      <c r="H62" s="102"/>
      <c r="I62" s="42"/>
    </row>
    <row r="63" spans="1:9" ht="15">
      <c r="A63" s="26" t="s">
        <v>169</v>
      </c>
      <c r="B63" s="27" t="s">
        <v>106</v>
      </c>
      <c r="C63" s="119">
        <v>1303450</v>
      </c>
      <c r="D63" s="29">
        <v>2043.16</v>
      </c>
      <c r="E63" s="29">
        <v>0.7100000000000001</v>
      </c>
      <c r="F63" s="111" t="s">
        <v>557</v>
      </c>
      <c r="H63" s="102"/>
      <c r="I63" s="42"/>
    </row>
    <row r="64" spans="1:9" ht="15">
      <c r="A64" s="26" t="s">
        <v>314</v>
      </c>
      <c r="B64" s="27" t="s">
        <v>106</v>
      </c>
      <c r="C64" s="119">
        <v>2153950</v>
      </c>
      <c r="D64" s="29">
        <v>1998.87</v>
      </c>
      <c r="E64" s="29">
        <v>0.7000000000000001</v>
      </c>
      <c r="F64" s="111" t="s">
        <v>315</v>
      </c>
      <c r="H64" s="102"/>
      <c r="I64" s="42"/>
    </row>
    <row r="65" spans="1:9" ht="15">
      <c r="A65" s="26" t="s">
        <v>199</v>
      </c>
      <c r="B65" s="27" t="s">
        <v>105</v>
      </c>
      <c r="C65" s="119">
        <v>124500</v>
      </c>
      <c r="D65" s="29">
        <v>1976.87</v>
      </c>
      <c r="E65" s="29">
        <v>0.69</v>
      </c>
      <c r="F65" s="111" t="s">
        <v>84</v>
      </c>
      <c r="H65" s="102"/>
      <c r="I65" s="42"/>
    </row>
    <row r="66" spans="1:9" ht="15">
      <c r="A66" s="26" t="s">
        <v>405</v>
      </c>
      <c r="B66" s="27" t="s">
        <v>97</v>
      </c>
      <c r="C66" s="119">
        <v>1073031</v>
      </c>
      <c r="D66" s="29">
        <v>1619.74</v>
      </c>
      <c r="E66" s="29">
        <v>0.5599999999999999</v>
      </c>
      <c r="F66" s="111" t="s">
        <v>360</v>
      </c>
      <c r="H66" s="102"/>
      <c r="I66" s="42"/>
    </row>
    <row r="67" spans="1:9" ht="15">
      <c r="A67" s="26" t="s">
        <v>399</v>
      </c>
      <c r="B67" s="27" t="s">
        <v>98</v>
      </c>
      <c r="C67" s="119">
        <v>913400</v>
      </c>
      <c r="D67" s="29">
        <v>1483.82</v>
      </c>
      <c r="E67" s="29">
        <v>0.52</v>
      </c>
      <c r="F67" s="111" t="s">
        <v>402</v>
      </c>
      <c r="H67" s="102"/>
      <c r="I67" s="42"/>
    </row>
    <row r="68" spans="1:9" ht="15">
      <c r="A68" s="26" t="s">
        <v>329</v>
      </c>
      <c r="B68" s="27" t="s">
        <v>543</v>
      </c>
      <c r="C68" s="119">
        <v>1136688</v>
      </c>
      <c r="D68" s="29">
        <v>1261.72</v>
      </c>
      <c r="E68" s="29">
        <v>0.44</v>
      </c>
      <c r="F68" s="111" t="s">
        <v>330</v>
      </c>
      <c r="H68" s="102"/>
      <c r="I68" s="42"/>
    </row>
    <row r="69" spans="1:9" s="35" customFormat="1" ht="15">
      <c r="A69" s="31" t="s">
        <v>8</v>
      </c>
      <c r="B69" s="22"/>
      <c r="C69" s="120"/>
      <c r="D69" s="33">
        <f>SUM(D8:D68)</f>
        <v>276669.5799999999</v>
      </c>
      <c r="E69" s="33">
        <f>SUM(E8:E68)</f>
        <v>96.26999999999998</v>
      </c>
      <c r="F69" s="111"/>
      <c r="G69" s="1"/>
      <c r="H69" s="103"/>
      <c r="I69" s="71"/>
    </row>
    <row r="70" spans="1:6" ht="15">
      <c r="A70" s="22" t="s">
        <v>55</v>
      </c>
      <c r="B70" s="27"/>
      <c r="C70" s="119"/>
      <c r="D70" s="29"/>
      <c r="E70" s="29"/>
      <c r="F70" s="111"/>
    </row>
    <row r="71" spans="1:6" ht="15">
      <c r="A71" s="22" t="s">
        <v>25</v>
      </c>
      <c r="B71" s="27"/>
      <c r="C71" s="119"/>
      <c r="D71" s="29"/>
      <c r="E71" s="29"/>
      <c r="F71" s="111"/>
    </row>
    <row r="72" spans="1:9" ht="15">
      <c r="A72" s="27" t="s">
        <v>166</v>
      </c>
      <c r="B72" s="27" t="s">
        <v>91</v>
      </c>
      <c r="C72" s="119">
        <v>1995000</v>
      </c>
      <c r="D72" s="29">
        <v>188.53</v>
      </c>
      <c r="E72" s="29">
        <v>0.06999999999999999</v>
      </c>
      <c r="F72" s="111" t="s">
        <v>370</v>
      </c>
      <c r="H72" s="102"/>
      <c r="I72" s="42"/>
    </row>
    <row r="73" spans="1:8" s="35" customFormat="1" ht="15">
      <c r="A73" s="31" t="s">
        <v>8</v>
      </c>
      <c r="B73" s="22"/>
      <c r="C73" s="120"/>
      <c r="D73" s="33">
        <f>SUM(D72:D72)</f>
        <v>188.53</v>
      </c>
      <c r="E73" s="33">
        <f>SUM(E72:E72)</f>
        <v>0.06999999999999999</v>
      </c>
      <c r="F73" s="110"/>
      <c r="G73" s="1"/>
      <c r="H73" s="103"/>
    </row>
    <row r="74" spans="1:6" ht="15">
      <c r="A74" s="31" t="s">
        <v>10</v>
      </c>
      <c r="B74" s="27"/>
      <c r="C74" s="119"/>
      <c r="D74" s="29"/>
      <c r="E74" s="29"/>
      <c r="F74" s="111"/>
    </row>
    <row r="75" spans="1:9" ht="15">
      <c r="A75" s="31" t="s">
        <v>17</v>
      </c>
      <c r="B75" s="27"/>
      <c r="C75" s="37"/>
      <c r="D75" s="29">
        <v>10697.89</v>
      </c>
      <c r="E75" s="29">
        <v>3.722285207794736</v>
      </c>
      <c r="F75" s="38"/>
      <c r="H75" s="42"/>
      <c r="I75" s="42"/>
    </row>
    <row r="76" spans="1:9" ht="15">
      <c r="A76" s="31" t="s">
        <v>18</v>
      </c>
      <c r="B76" s="27"/>
      <c r="C76" s="39"/>
      <c r="D76" s="40">
        <v>-154.86325749993557</v>
      </c>
      <c r="E76" s="29">
        <v>-0.06</v>
      </c>
      <c r="F76" s="41"/>
      <c r="H76" s="42"/>
      <c r="I76" s="42"/>
    </row>
    <row r="77" spans="1:8" s="35" customFormat="1" ht="15">
      <c r="A77" s="43" t="s">
        <v>11</v>
      </c>
      <c r="B77" s="44"/>
      <c r="C77" s="45"/>
      <c r="D77" s="46">
        <f>D76+D75+D69+D73</f>
        <v>287401.1367425</v>
      </c>
      <c r="E77" s="117">
        <f>E76+E75+E73+E69</f>
        <v>100.00228520779471</v>
      </c>
      <c r="F77" s="47"/>
      <c r="G77" s="1"/>
      <c r="H77" s="103"/>
    </row>
    <row r="78" spans="1:6" ht="15">
      <c r="A78" s="53" t="s">
        <v>14</v>
      </c>
      <c r="B78" s="99"/>
      <c r="C78" s="54"/>
      <c r="D78" s="54"/>
      <c r="E78" s="99"/>
      <c r="F78" s="2"/>
    </row>
    <row r="79" spans="1:6" ht="23.25" customHeight="1">
      <c r="A79" s="204" t="s">
        <v>560</v>
      </c>
      <c r="B79" s="205"/>
      <c r="C79" s="205"/>
      <c r="D79" s="205"/>
      <c r="E79" s="205"/>
      <c r="F79" s="206"/>
    </row>
    <row r="80" spans="1:7" ht="15">
      <c r="A80" s="55" t="s">
        <v>15</v>
      </c>
      <c r="B80" s="56"/>
      <c r="C80" s="56"/>
      <c r="D80" s="56"/>
      <c r="E80" s="56"/>
      <c r="F80" s="2"/>
      <c r="G80" s="42"/>
    </row>
    <row r="81" spans="1:6" ht="15">
      <c r="A81" s="207" t="s">
        <v>19</v>
      </c>
      <c r="B81" s="208"/>
      <c r="C81" s="208"/>
      <c r="D81" s="208"/>
      <c r="E81" s="208"/>
      <c r="F81" s="13"/>
    </row>
    <row r="82" spans="1:6" s="58" customFormat="1" ht="15" customHeight="1">
      <c r="A82" s="57" t="s">
        <v>16</v>
      </c>
      <c r="B82" s="209" t="s">
        <v>533</v>
      </c>
      <c r="C82" s="210"/>
      <c r="D82" s="209" t="s">
        <v>558</v>
      </c>
      <c r="E82" s="210"/>
      <c r="F82" s="211"/>
    </row>
    <row r="83" spans="1:8" s="58" customFormat="1" ht="15">
      <c r="A83" s="59" t="s">
        <v>489</v>
      </c>
      <c r="B83" s="198">
        <v>29.526</v>
      </c>
      <c r="C83" s="200"/>
      <c r="D83" s="198">
        <v>30.59</v>
      </c>
      <c r="E83" s="199"/>
      <c r="F83" s="200"/>
      <c r="H83" s="175"/>
    </row>
    <row r="84" spans="1:8" s="58" customFormat="1" ht="15">
      <c r="A84" s="60" t="s">
        <v>490</v>
      </c>
      <c r="B84" s="198">
        <v>69.039</v>
      </c>
      <c r="C84" s="199"/>
      <c r="D84" s="198">
        <v>71.525</v>
      </c>
      <c r="E84" s="199"/>
      <c r="F84" s="200"/>
      <c r="H84" s="175"/>
    </row>
    <row r="85" spans="1:8" s="58" customFormat="1" ht="15">
      <c r="A85" s="60" t="s">
        <v>290</v>
      </c>
      <c r="B85" s="198">
        <v>32.511</v>
      </c>
      <c r="C85" s="199"/>
      <c r="D85" s="198">
        <v>33.702</v>
      </c>
      <c r="E85" s="199"/>
      <c r="F85" s="200"/>
      <c r="H85" s="175"/>
    </row>
    <row r="86" spans="1:8" s="58" customFormat="1" ht="15">
      <c r="A86" s="60" t="s">
        <v>291</v>
      </c>
      <c r="B86" s="198">
        <v>70.97</v>
      </c>
      <c r="C86" s="199"/>
      <c r="D86" s="198">
        <v>73.571</v>
      </c>
      <c r="E86" s="199"/>
      <c r="F86" s="200"/>
      <c r="H86" s="175"/>
    </row>
    <row r="87" spans="1:6" ht="15">
      <c r="A87" s="98" t="s">
        <v>561</v>
      </c>
      <c r="B87" s="99"/>
      <c r="C87" s="99"/>
      <c r="D87" s="99"/>
      <c r="E87" s="99"/>
      <c r="F87" s="2"/>
    </row>
    <row r="88" spans="1:6" ht="15">
      <c r="A88" s="196" t="s">
        <v>562</v>
      </c>
      <c r="B88" s="197"/>
      <c r="C88" s="197"/>
      <c r="D88" s="197"/>
      <c r="E88" s="197"/>
      <c r="F88" s="212"/>
    </row>
    <row r="89" spans="1:6" ht="15">
      <c r="A89" s="201" t="s">
        <v>563</v>
      </c>
      <c r="B89" s="202"/>
      <c r="C89" s="202"/>
      <c r="D89" s="202"/>
      <c r="E89" s="202"/>
      <c r="F89" s="203"/>
    </row>
    <row r="90" spans="1:6" ht="15">
      <c r="A90" s="196" t="s">
        <v>564</v>
      </c>
      <c r="B90" s="197"/>
      <c r="C90" s="197"/>
      <c r="D90" s="197"/>
      <c r="E90" s="197"/>
      <c r="F90" s="2"/>
    </row>
    <row r="91" spans="1:6" s="131" customFormat="1" ht="15">
      <c r="A91" s="196" t="s">
        <v>603</v>
      </c>
      <c r="B91" s="197"/>
      <c r="C91" s="197"/>
      <c r="D91" s="197"/>
      <c r="E91" s="197"/>
      <c r="F91" s="149"/>
    </row>
    <row r="92" spans="1:6" s="131" customFormat="1" ht="15">
      <c r="A92" s="196" t="s">
        <v>565</v>
      </c>
      <c r="B92" s="197"/>
      <c r="C92" s="197"/>
      <c r="D92" s="197"/>
      <c r="E92" s="197"/>
      <c r="F92" s="149"/>
    </row>
  </sheetData>
  <sheetProtection/>
  <mergeCells count="17">
    <mergeCell ref="A79:F79"/>
    <mergeCell ref="A81:E81"/>
    <mergeCell ref="B82:C82"/>
    <mergeCell ref="D82:F82"/>
    <mergeCell ref="B83:C83"/>
    <mergeCell ref="A88:F88"/>
    <mergeCell ref="B84:C84"/>
    <mergeCell ref="D83:F83"/>
    <mergeCell ref="D84:F84"/>
    <mergeCell ref="A92:E92"/>
    <mergeCell ref="D85:F85"/>
    <mergeCell ref="A89:F89"/>
    <mergeCell ref="B85:C85"/>
    <mergeCell ref="B86:C86"/>
    <mergeCell ref="A90:E90"/>
    <mergeCell ref="A91:E91"/>
    <mergeCell ref="D86:F86"/>
  </mergeCells>
  <printOptions/>
  <pageMargins left="0.97" right="0.7" top="0.51" bottom="0.45" header="0.3" footer="0.3"/>
  <pageSetup fitToHeight="1" fitToWidth="1"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7.28125" style="1" customWidth="1"/>
    <col min="2" max="2" width="37.28125" style="1" bestFit="1" customWidth="1"/>
    <col min="3" max="3" width="12.421875" style="1" customWidth="1"/>
    <col min="4" max="4" width="14.57421875" style="1" customWidth="1"/>
    <col min="5" max="5" width="13.28125" style="1" customWidth="1"/>
    <col min="6" max="6" width="19.140625" style="61" customWidth="1"/>
    <col min="7" max="7" width="28.421875" style="64" customWidth="1"/>
    <col min="8" max="8" width="10.140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9.5" customHeight="1">
      <c r="A2" s="246" t="s">
        <v>398</v>
      </c>
      <c r="B2" s="247"/>
      <c r="C2" s="247"/>
      <c r="D2" s="247"/>
      <c r="E2" s="247"/>
      <c r="F2" s="248"/>
    </row>
    <row r="3" spans="1:6" ht="15">
      <c r="A3" s="3" t="s">
        <v>549</v>
      </c>
      <c r="B3" s="8"/>
      <c r="C3" s="9"/>
      <c r="D3" s="8"/>
      <c r="E3" s="8"/>
      <c r="F3" s="80"/>
    </row>
    <row r="4" spans="1:6" ht="34.5" customHeight="1">
      <c r="A4" s="14" t="s">
        <v>1</v>
      </c>
      <c r="B4" s="14" t="s">
        <v>2</v>
      </c>
      <c r="C4" s="62" t="s">
        <v>3</v>
      </c>
      <c r="D4" s="15" t="s">
        <v>4</v>
      </c>
      <c r="E4" s="68" t="s">
        <v>5</v>
      </c>
      <c r="F4" s="63" t="s">
        <v>6</v>
      </c>
    </row>
    <row r="5" spans="1:6" ht="15">
      <c r="A5" s="3" t="s">
        <v>7</v>
      </c>
      <c r="B5" s="18"/>
      <c r="C5" s="19"/>
      <c r="D5" s="20"/>
      <c r="E5" s="23"/>
      <c r="F5" s="24"/>
    </row>
    <row r="6" spans="1:6" ht="15">
      <c r="A6" s="22" t="s">
        <v>25</v>
      </c>
      <c r="B6" s="18"/>
      <c r="C6" s="118"/>
      <c r="D6" s="20"/>
      <c r="E6" s="23"/>
      <c r="F6" s="24"/>
    </row>
    <row r="7" spans="1:6" ht="15">
      <c r="A7" s="27" t="s">
        <v>552</v>
      </c>
      <c r="B7" s="27" t="s">
        <v>106</v>
      </c>
      <c r="C7" s="184">
        <v>216400</v>
      </c>
      <c r="D7" s="104">
        <v>1622.03</v>
      </c>
      <c r="E7" s="105">
        <v>2.35</v>
      </c>
      <c r="F7" s="106" t="s">
        <v>555</v>
      </c>
    </row>
    <row r="8" spans="1:6" ht="15">
      <c r="A8" s="27" t="s">
        <v>129</v>
      </c>
      <c r="B8" s="27" t="s">
        <v>98</v>
      </c>
      <c r="C8" s="184">
        <v>222695</v>
      </c>
      <c r="D8" s="104">
        <v>1497.96</v>
      </c>
      <c r="E8" s="105">
        <v>2.17</v>
      </c>
      <c r="F8" s="106" t="s">
        <v>41</v>
      </c>
    </row>
    <row r="9" spans="1:6" ht="15">
      <c r="A9" s="27" t="s">
        <v>424</v>
      </c>
      <c r="B9" s="27" t="s">
        <v>93</v>
      </c>
      <c r="C9" s="184">
        <v>196500</v>
      </c>
      <c r="D9" s="104">
        <v>1449.19</v>
      </c>
      <c r="E9" s="105">
        <v>2.1</v>
      </c>
      <c r="F9" s="106" t="s">
        <v>425</v>
      </c>
    </row>
    <row r="10" spans="1:6" ht="15">
      <c r="A10" s="27" t="s">
        <v>307</v>
      </c>
      <c r="B10" s="27" t="s">
        <v>112</v>
      </c>
      <c r="C10" s="184">
        <v>325550</v>
      </c>
      <c r="D10" s="104">
        <v>1415.17</v>
      </c>
      <c r="E10" s="105">
        <v>2.0500000000000003</v>
      </c>
      <c r="F10" s="106" t="s">
        <v>312</v>
      </c>
    </row>
    <row r="11" spans="1:6" ht="15">
      <c r="A11" s="27" t="s">
        <v>196</v>
      </c>
      <c r="B11" s="27" t="s">
        <v>105</v>
      </c>
      <c r="C11" s="184">
        <v>94900</v>
      </c>
      <c r="D11" s="104">
        <v>1407.84</v>
      </c>
      <c r="E11" s="105">
        <v>2.04</v>
      </c>
      <c r="F11" s="106" t="s">
        <v>76</v>
      </c>
    </row>
    <row r="12" spans="1:6" ht="15">
      <c r="A12" s="27" t="s">
        <v>534</v>
      </c>
      <c r="B12" s="27" t="s">
        <v>92</v>
      </c>
      <c r="C12" s="184">
        <v>927600</v>
      </c>
      <c r="D12" s="104">
        <v>1406.24</v>
      </c>
      <c r="E12" s="105">
        <v>2.04</v>
      </c>
      <c r="F12" s="106" t="s">
        <v>535</v>
      </c>
    </row>
    <row r="13" spans="1:6" ht="15">
      <c r="A13" s="27" t="s">
        <v>200</v>
      </c>
      <c r="B13" s="27" t="s">
        <v>106</v>
      </c>
      <c r="C13" s="184">
        <v>970300</v>
      </c>
      <c r="D13" s="104">
        <v>1405.96</v>
      </c>
      <c r="E13" s="105">
        <v>2.04</v>
      </c>
      <c r="F13" s="106" t="s">
        <v>204</v>
      </c>
    </row>
    <row r="14" spans="1:6" ht="15">
      <c r="A14" s="27" t="s">
        <v>401</v>
      </c>
      <c r="B14" s="27" t="s">
        <v>92</v>
      </c>
      <c r="C14" s="184">
        <v>500500</v>
      </c>
      <c r="D14" s="104">
        <v>1392.64</v>
      </c>
      <c r="E14" s="105">
        <v>2.02</v>
      </c>
      <c r="F14" s="106" t="s">
        <v>404</v>
      </c>
    </row>
    <row r="15" spans="1:6" ht="15">
      <c r="A15" s="27" t="s">
        <v>177</v>
      </c>
      <c r="B15" s="27" t="s">
        <v>103</v>
      </c>
      <c r="C15" s="184">
        <v>220100</v>
      </c>
      <c r="D15" s="104">
        <v>1381.46</v>
      </c>
      <c r="E15" s="105">
        <v>2</v>
      </c>
      <c r="F15" s="106" t="s">
        <v>186</v>
      </c>
    </row>
    <row r="16" spans="1:6" ht="15">
      <c r="A16" s="27" t="s">
        <v>408</v>
      </c>
      <c r="B16" s="27" t="s">
        <v>105</v>
      </c>
      <c r="C16" s="184">
        <v>472800</v>
      </c>
      <c r="D16" s="104">
        <v>1373.48</v>
      </c>
      <c r="E16" s="105">
        <v>1.9900000000000002</v>
      </c>
      <c r="F16" s="106" t="s">
        <v>409</v>
      </c>
    </row>
    <row r="17" spans="1:6" ht="15">
      <c r="A17" s="27" t="s">
        <v>432</v>
      </c>
      <c r="B17" s="27" t="s">
        <v>101</v>
      </c>
      <c r="C17" s="184">
        <v>461200</v>
      </c>
      <c r="D17" s="104">
        <v>1331.48</v>
      </c>
      <c r="E17" s="105">
        <v>1.9300000000000002</v>
      </c>
      <c r="F17" s="106" t="s">
        <v>433</v>
      </c>
    </row>
    <row r="18" spans="1:6" ht="15">
      <c r="A18" s="27" t="s">
        <v>221</v>
      </c>
      <c r="B18" s="27" t="s">
        <v>114</v>
      </c>
      <c r="C18" s="184">
        <v>171412</v>
      </c>
      <c r="D18" s="104">
        <v>1312.24</v>
      </c>
      <c r="E18" s="105">
        <v>1.9</v>
      </c>
      <c r="F18" s="106" t="s">
        <v>80</v>
      </c>
    </row>
    <row r="19" spans="1:6" ht="15">
      <c r="A19" s="27" t="s">
        <v>247</v>
      </c>
      <c r="B19" s="27" t="s">
        <v>96</v>
      </c>
      <c r="C19" s="184">
        <v>326236</v>
      </c>
      <c r="D19" s="104">
        <v>1306.74</v>
      </c>
      <c r="E19" s="105">
        <v>1.9</v>
      </c>
      <c r="F19" s="106" t="s">
        <v>251</v>
      </c>
    </row>
    <row r="20" spans="1:8" ht="15">
      <c r="A20" s="27" t="s">
        <v>198</v>
      </c>
      <c r="B20" s="27" t="s">
        <v>111</v>
      </c>
      <c r="C20" s="119">
        <v>461030</v>
      </c>
      <c r="D20" s="29">
        <v>1281.89</v>
      </c>
      <c r="E20" s="81">
        <v>1.8599999999999999</v>
      </c>
      <c r="F20" s="30" t="s">
        <v>77</v>
      </c>
      <c r="H20" s="108"/>
    </row>
    <row r="21" spans="1:8" ht="15">
      <c r="A21" s="27" t="s">
        <v>519</v>
      </c>
      <c r="B21" s="27" t="s">
        <v>105</v>
      </c>
      <c r="C21" s="119">
        <v>1000000</v>
      </c>
      <c r="D21" s="29">
        <v>1259</v>
      </c>
      <c r="E21" s="81">
        <v>1.83</v>
      </c>
      <c r="F21" s="30" t="s">
        <v>521</v>
      </c>
      <c r="H21" s="108"/>
    </row>
    <row r="22" spans="1:8" ht="15">
      <c r="A22" s="27" t="s">
        <v>410</v>
      </c>
      <c r="B22" s="27" t="s">
        <v>92</v>
      </c>
      <c r="C22" s="119">
        <v>730978</v>
      </c>
      <c r="D22" s="29">
        <v>1244.49</v>
      </c>
      <c r="E22" s="81">
        <v>1.81</v>
      </c>
      <c r="F22" s="30" t="s">
        <v>411</v>
      </c>
      <c r="H22" s="108"/>
    </row>
    <row r="23" spans="1:8" ht="15">
      <c r="A23" s="27" t="s">
        <v>527</v>
      </c>
      <c r="B23" s="27" t="s">
        <v>98</v>
      </c>
      <c r="C23" s="119">
        <v>62093</v>
      </c>
      <c r="D23" s="29">
        <v>1220.56</v>
      </c>
      <c r="E23" s="81">
        <v>1.77</v>
      </c>
      <c r="F23" s="30" t="s">
        <v>528</v>
      </c>
      <c r="H23" s="108"/>
    </row>
    <row r="24" spans="1:8" ht="15">
      <c r="A24" s="27" t="s">
        <v>460</v>
      </c>
      <c r="B24" s="27" t="s">
        <v>114</v>
      </c>
      <c r="C24" s="119">
        <v>387200</v>
      </c>
      <c r="D24" s="29">
        <v>1173.02</v>
      </c>
      <c r="E24" s="81">
        <v>1.7000000000000002</v>
      </c>
      <c r="F24" s="30" t="s">
        <v>461</v>
      </c>
      <c r="H24" s="108"/>
    </row>
    <row r="25" spans="1:8" ht="15">
      <c r="A25" s="27" t="s">
        <v>502</v>
      </c>
      <c r="B25" s="27" t="s">
        <v>113</v>
      </c>
      <c r="C25" s="119">
        <v>176642</v>
      </c>
      <c r="D25" s="29">
        <v>1165.75</v>
      </c>
      <c r="E25" s="81">
        <v>1.69</v>
      </c>
      <c r="F25" s="30" t="s">
        <v>487</v>
      </c>
      <c r="H25" s="108"/>
    </row>
    <row r="26" spans="1:8" ht="15">
      <c r="A26" s="27" t="s">
        <v>514</v>
      </c>
      <c r="B26" s="27" t="s">
        <v>111</v>
      </c>
      <c r="C26" s="119">
        <v>433000</v>
      </c>
      <c r="D26" s="29">
        <v>1154.81</v>
      </c>
      <c r="E26" s="81">
        <v>1.68</v>
      </c>
      <c r="F26" s="30" t="s">
        <v>515</v>
      </c>
      <c r="H26" s="108"/>
    </row>
    <row r="27" spans="1:8" ht="15">
      <c r="A27" s="27" t="s">
        <v>316</v>
      </c>
      <c r="B27" s="27" t="s">
        <v>105</v>
      </c>
      <c r="C27" s="119">
        <v>629400</v>
      </c>
      <c r="D27" s="29">
        <v>1149.91</v>
      </c>
      <c r="E27" s="81">
        <v>1.67</v>
      </c>
      <c r="F27" s="30" t="s">
        <v>317</v>
      </c>
      <c r="H27" s="108"/>
    </row>
    <row r="28" spans="1:8" ht="15">
      <c r="A28" s="27" t="s">
        <v>431</v>
      </c>
      <c r="B28" s="27" t="s">
        <v>111</v>
      </c>
      <c r="C28" s="119">
        <v>424866</v>
      </c>
      <c r="D28" s="29">
        <v>1137.79</v>
      </c>
      <c r="E28" s="81">
        <v>1.6500000000000001</v>
      </c>
      <c r="F28" s="30" t="s">
        <v>406</v>
      </c>
      <c r="H28" s="108"/>
    </row>
    <row r="29" spans="1:8" ht="15">
      <c r="A29" s="27" t="s">
        <v>217</v>
      </c>
      <c r="B29" s="27" t="s">
        <v>94</v>
      </c>
      <c r="C29" s="119">
        <v>121442</v>
      </c>
      <c r="D29" s="29">
        <v>1133.3</v>
      </c>
      <c r="E29" s="81">
        <v>1.6400000000000001</v>
      </c>
      <c r="F29" s="30" t="s">
        <v>219</v>
      </c>
      <c r="H29" s="108"/>
    </row>
    <row r="30" spans="1:8" ht="15">
      <c r="A30" s="27" t="s">
        <v>575</v>
      </c>
      <c r="B30" s="27" t="s">
        <v>110</v>
      </c>
      <c r="C30" s="119">
        <v>296000</v>
      </c>
      <c r="D30" s="29">
        <v>1123.91</v>
      </c>
      <c r="E30" s="81">
        <v>1.63</v>
      </c>
      <c r="F30" s="30" t="s">
        <v>581</v>
      </c>
      <c r="H30" s="108"/>
    </row>
    <row r="31" spans="1:8" ht="15">
      <c r="A31" s="27" t="s">
        <v>354</v>
      </c>
      <c r="B31" s="27" t="s">
        <v>105</v>
      </c>
      <c r="C31" s="119">
        <v>99236</v>
      </c>
      <c r="D31" s="29">
        <v>1084.3</v>
      </c>
      <c r="E31" s="81">
        <v>1.5699999999999998</v>
      </c>
      <c r="F31" s="30" t="s">
        <v>356</v>
      </c>
      <c r="H31" s="108"/>
    </row>
    <row r="32" spans="1:8" ht="15">
      <c r="A32" s="27" t="s">
        <v>510</v>
      </c>
      <c r="B32" s="27" t="s">
        <v>190</v>
      </c>
      <c r="C32" s="119">
        <v>344961</v>
      </c>
      <c r="D32" s="29">
        <v>1075.76</v>
      </c>
      <c r="E32" s="81">
        <v>1.5599999999999998</v>
      </c>
      <c r="F32" s="30" t="s">
        <v>511</v>
      </c>
      <c r="H32" s="108"/>
    </row>
    <row r="33" spans="1:8" ht="15">
      <c r="A33" s="27" t="s">
        <v>320</v>
      </c>
      <c r="B33" s="27" t="s">
        <v>91</v>
      </c>
      <c r="C33" s="119">
        <v>125000</v>
      </c>
      <c r="D33" s="29">
        <v>1048.75</v>
      </c>
      <c r="E33" s="81">
        <v>1.52</v>
      </c>
      <c r="F33" s="30" t="s">
        <v>321</v>
      </c>
      <c r="H33" s="108"/>
    </row>
    <row r="34" spans="1:8" s="148" customFormat="1" ht="15">
      <c r="A34" s="27" t="s">
        <v>156</v>
      </c>
      <c r="B34" s="27" t="s">
        <v>93</v>
      </c>
      <c r="C34" s="119">
        <v>289088</v>
      </c>
      <c r="D34" s="29">
        <v>1019.47</v>
      </c>
      <c r="E34" s="81">
        <v>1.48</v>
      </c>
      <c r="F34" s="30" t="s">
        <v>58</v>
      </c>
      <c r="G34" s="64"/>
      <c r="H34" s="147"/>
    </row>
    <row r="35" spans="1:8" s="148" customFormat="1" ht="15">
      <c r="A35" s="27" t="s">
        <v>201</v>
      </c>
      <c r="B35" s="27" t="s">
        <v>96</v>
      </c>
      <c r="C35" s="119">
        <v>253540</v>
      </c>
      <c r="D35" s="29">
        <v>1001.74</v>
      </c>
      <c r="E35" s="81">
        <v>1.4500000000000002</v>
      </c>
      <c r="F35" s="30" t="s">
        <v>205</v>
      </c>
      <c r="G35" s="64"/>
      <c r="H35" s="147"/>
    </row>
    <row r="36" spans="1:8" s="148" customFormat="1" ht="15">
      <c r="A36" s="27" t="s">
        <v>506</v>
      </c>
      <c r="B36" s="27" t="s">
        <v>206</v>
      </c>
      <c r="C36" s="119">
        <v>284990</v>
      </c>
      <c r="D36" s="29">
        <v>996.47</v>
      </c>
      <c r="E36" s="81">
        <v>1.4500000000000002</v>
      </c>
      <c r="F36" s="30" t="s">
        <v>507</v>
      </c>
      <c r="G36" s="64"/>
      <c r="H36" s="147"/>
    </row>
    <row r="37" spans="1:8" s="148" customFormat="1" ht="15">
      <c r="A37" s="27" t="s">
        <v>31</v>
      </c>
      <c r="B37" s="27" t="s">
        <v>92</v>
      </c>
      <c r="C37" s="119">
        <v>333200</v>
      </c>
      <c r="D37" s="29">
        <v>977.61</v>
      </c>
      <c r="E37" s="81">
        <v>1.4200000000000002</v>
      </c>
      <c r="F37" s="30" t="s">
        <v>249</v>
      </c>
      <c r="G37" s="64"/>
      <c r="H37" s="147"/>
    </row>
    <row r="38" spans="1:8" s="148" customFormat="1" ht="15">
      <c r="A38" s="27" t="s">
        <v>551</v>
      </c>
      <c r="B38" s="27" t="s">
        <v>110</v>
      </c>
      <c r="C38" s="119">
        <v>250000</v>
      </c>
      <c r="D38" s="29">
        <v>962.63</v>
      </c>
      <c r="E38" s="81">
        <v>1.4000000000000001</v>
      </c>
      <c r="F38" s="30" t="s">
        <v>554</v>
      </c>
      <c r="G38" s="64"/>
      <c r="H38" s="147"/>
    </row>
    <row r="39" spans="1:8" ht="15">
      <c r="A39" s="27" t="s">
        <v>594</v>
      </c>
      <c r="B39" s="27" t="s">
        <v>110</v>
      </c>
      <c r="C39" s="119">
        <v>280000</v>
      </c>
      <c r="D39" s="29">
        <v>961.8</v>
      </c>
      <c r="E39" s="81">
        <v>1.4000000000000001</v>
      </c>
      <c r="F39" s="30" t="s">
        <v>600</v>
      </c>
      <c r="H39" s="108"/>
    </row>
    <row r="40" spans="1:8" ht="15">
      <c r="A40" s="27" t="s">
        <v>261</v>
      </c>
      <c r="B40" s="27" t="s">
        <v>114</v>
      </c>
      <c r="C40" s="119">
        <v>103422</v>
      </c>
      <c r="D40" s="29">
        <v>946.52</v>
      </c>
      <c r="E40" s="81">
        <v>1.37</v>
      </c>
      <c r="F40" s="30" t="s">
        <v>265</v>
      </c>
      <c r="H40" s="108"/>
    </row>
    <row r="41" spans="1:8" ht="15">
      <c r="A41" s="27" t="s">
        <v>199</v>
      </c>
      <c r="B41" s="27" t="s">
        <v>105</v>
      </c>
      <c r="C41" s="119">
        <v>55316</v>
      </c>
      <c r="D41" s="29">
        <v>878.34</v>
      </c>
      <c r="E41" s="81">
        <v>1.27</v>
      </c>
      <c r="F41" s="30" t="s">
        <v>84</v>
      </c>
      <c r="H41" s="108"/>
    </row>
    <row r="42" spans="1:8" ht="15">
      <c r="A42" s="27" t="s">
        <v>245</v>
      </c>
      <c r="B42" s="27" t="s">
        <v>103</v>
      </c>
      <c r="C42" s="119">
        <v>14900</v>
      </c>
      <c r="D42" s="29">
        <v>868.09</v>
      </c>
      <c r="E42" s="81">
        <v>1.26</v>
      </c>
      <c r="F42" s="30" t="s">
        <v>42</v>
      </c>
      <c r="H42" s="108"/>
    </row>
    <row r="43" spans="1:8" ht="15">
      <c r="A43" s="27" t="s">
        <v>228</v>
      </c>
      <c r="B43" s="27" t="s">
        <v>92</v>
      </c>
      <c r="C43" s="119">
        <v>610700</v>
      </c>
      <c r="D43" s="29">
        <v>859.25</v>
      </c>
      <c r="E43" s="81">
        <v>1.25</v>
      </c>
      <c r="F43" s="30" t="s">
        <v>230</v>
      </c>
      <c r="H43" s="108"/>
    </row>
    <row r="44" spans="1:8" ht="15">
      <c r="A44" s="27" t="s">
        <v>576</v>
      </c>
      <c r="B44" s="27" t="s">
        <v>114</v>
      </c>
      <c r="C44" s="119">
        <v>642894</v>
      </c>
      <c r="D44" s="29">
        <v>843.8</v>
      </c>
      <c r="E44" s="81">
        <v>1.22</v>
      </c>
      <c r="F44" s="30" t="s">
        <v>582</v>
      </c>
      <c r="H44" s="108"/>
    </row>
    <row r="45" spans="1:8" ht="15">
      <c r="A45" s="27" t="s">
        <v>517</v>
      </c>
      <c r="B45" s="27" t="s">
        <v>106</v>
      </c>
      <c r="C45" s="119">
        <v>436592</v>
      </c>
      <c r="D45" s="29">
        <v>802.67</v>
      </c>
      <c r="E45" s="81">
        <v>1.16</v>
      </c>
      <c r="F45" s="30" t="s">
        <v>518</v>
      </c>
      <c r="H45" s="108"/>
    </row>
    <row r="46" spans="1:8" ht="15">
      <c r="A46" s="27" t="s">
        <v>324</v>
      </c>
      <c r="B46" s="27" t="s">
        <v>325</v>
      </c>
      <c r="C46" s="119">
        <v>404311</v>
      </c>
      <c r="D46" s="29">
        <v>786.79</v>
      </c>
      <c r="E46" s="81">
        <v>1.1400000000000001</v>
      </c>
      <c r="F46" s="30" t="s">
        <v>327</v>
      </c>
      <c r="H46" s="108"/>
    </row>
    <row r="47" spans="1:8" ht="15">
      <c r="A47" s="27" t="s">
        <v>481</v>
      </c>
      <c r="B47" s="27" t="s">
        <v>108</v>
      </c>
      <c r="C47" s="119">
        <v>962587</v>
      </c>
      <c r="D47" s="29">
        <v>778.25</v>
      </c>
      <c r="E47" s="81">
        <v>1.13</v>
      </c>
      <c r="F47" s="30" t="s">
        <v>484</v>
      </c>
      <c r="H47" s="108"/>
    </row>
    <row r="48" spans="1:8" ht="15">
      <c r="A48" s="27" t="s">
        <v>281</v>
      </c>
      <c r="B48" s="27" t="s">
        <v>105</v>
      </c>
      <c r="C48" s="119">
        <v>51300</v>
      </c>
      <c r="D48" s="29">
        <v>777.58</v>
      </c>
      <c r="E48" s="81">
        <v>1.13</v>
      </c>
      <c r="F48" s="30" t="s">
        <v>284</v>
      </c>
      <c r="H48" s="108"/>
    </row>
    <row r="49" spans="1:8" ht="15">
      <c r="A49" s="27" t="s">
        <v>326</v>
      </c>
      <c r="B49" s="27" t="s">
        <v>96</v>
      </c>
      <c r="C49" s="119">
        <v>528200</v>
      </c>
      <c r="D49" s="29">
        <v>760.34</v>
      </c>
      <c r="E49" s="81">
        <v>1.0999999999999999</v>
      </c>
      <c r="F49" s="30" t="s">
        <v>328</v>
      </c>
      <c r="H49" s="108"/>
    </row>
    <row r="50" spans="1:8" ht="15">
      <c r="A50" s="27" t="s">
        <v>586</v>
      </c>
      <c r="B50" s="27" t="s">
        <v>114</v>
      </c>
      <c r="C50" s="119">
        <v>800000</v>
      </c>
      <c r="D50" s="29">
        <v>750.4</v>
      </c>
      <c r="E50" s="81">
        <v>1.09</v>
      </c>
      <c r="F50" s="30" t="s">
        <v>602</v>
      </c>
      <c r="H50" s="108"/>
    </row>
    <row r="51" spans="1:8" ht="15">
      <c r="A51" s="27" t="s">
        <v>426</v>
      </c>
      <c r="B51" s="27" t="s">
        <v>97</v>
      </c>
      <c r="C51" s="119">
        <v>186200</v>
      </c>
      <c r="D51" s="29">
        <v>745.17</v>
      </c>
      <c r="E51" s="81">
        <v>1.08</v>
      </c>
      <c r="F51" s="30" t="s">
        <v>428</v>
      </c>
      <c r="H51" s="108"/>
    </row>
    <row r="52" spans="1:8" ht="15">
      <c r="A52" s="27" t="s">
        <v>427</v>
      </c>
      <c r="B52" s="27" t="s">
        <v>92</v>
      </c>
      <c r="C52" s="119">
        <v>1069500</v>
      </c>
      <c r="D52" s="29">
        <v>735.28</v>
      </c>
      <c r="E52" s="81">
        <v>1.0699999999999998</v>
      </c>
      <c r="F52" s="30" t="s">
        <v>429</v>
      </c>
      <c r="H52" s="108"/>
    </row>
    <row r="53" spans="1:8" ht="15">
      <c r="A53" s="27" t="s">
        <v>482</v>
      </c>
      <c r="B53" s="27" t="s">
        <v>105</v>
      </c>
      <c r="C53" s="119">
        <v>336314</v>
      </c>
      <c r="D53" s="29">
        <v>726.77</v>
      </c>
      <c r="E53" s="81">
        <v>1.05</v>
      </c>
      <c r="F53" s="30" t="s">
        <v>485</v>
      </c>
      <c r="H53" s="108"/>
    </row>
    <row r="54" spans="1:8" ht="15">
      <c r="A54" s="27" t="s">
        <v>450</v>
      </c>
      <c r="B54" s="27" t="s">
        <v>93</v>
      </c>
      <c r="C54" s="119">
        <v>165000</v>
      </c>
      <c r="D54" s="29">
        <v>726.66</v>
      </c>
      <c r="E54" s="81">
        <v>1.05</v>
      </c>
      <c r="F54" s="30" t="s">
        <v>451</v>
      </c>
      <c r="H54" s="108"/>
    </row>
    <row r="55" spans="1:8" ht="15">
      <c r="A55" s="27" t="s">
        <v>418</v>
      </c>
      <c r="B55" s="27" t="s">
        <v>115</v>
      </c>
      <c r="C55" s="119">
        <v>917500</v>
      </c>
      <c r="D55" s="29">
        <v>701.89</v>
      </c>
      <c r="E55" s="81">
        <v>1.02</v>
      </c>
      <c r="F55" s="30" t="s">
        <v>419</v>
      </c>
      <c r="H55" s="108"/>
    </row>
    <row r="56" spans="1:9" ht="15">
      <c r="A56" s="27" t="s">
        <v>396</v>
      </c>
      <c r="B56" s="27" t="s">
        <v>101</v>
      </c>
      <c r="C56" s="119">
        <v>112500</v>
      </c>
      <c r="D56" s="29">
        <v>701.83</v>
      </c>
      <c r="E56" s="81">
        <v>1.02</v>
      </c>
      <c r="F56" s="30" t="s">
        <v>397</v>
      </c>
      <c r="H56" s="108"/>
      <c r="I56" s="27"/>
    </row>
    <row r="57" spans="1:8" ht="15">
      <c r="A57" s="27" t="s">
        <v>512</v>
      </c>
      <c r="B57" s="27" t="s">
        <v>114</v>
      </c>
      <c r="C57" s="119">
        <v>199900</v>
      </c>
      <c r="D57" s="29">
        <v>696.45</v>
      </c>
      <c r="E57" s="81">
        <v>1.01</v>
      </c>
      <c r="F57" s="30" t="s">
        <v>513</v>
      </c>
      <c r="H57" s="108"/>
    </row>
    <row r="58" spans="1:8" ht="15">
      <c r="A58" s="27" t="s">
        <v>210</v>
      </c>
      <c r="B58" s="27" t="s">
        <v>101</v>
      </c>
      <c r="C58" s="119">
        <v>228000</v>
      </c>
      <c r="D58" s="29">
        <v>654.47</v>
      </c>
      <c r="E58" s="81">
        <v>0.95</v>
      </c>
      <c r="F58" s="30" t="s">
        <v>215</v>
      </c>
      <c r="H58" s="108"/>
    </row>
    <row r="59" spans="1:8" ht="15">
      <c r="A59" s="27" t="s">
        <v>439</v>
      </c>
      <c r="B59" s="27" t="s">
        <v>103</v>
      </c>
      <c r="C59" s="119">
        <v>1103700</v>
      </c>
      <c r="D59" s="29">
        <v>625.25</v>
      </c>
      <c r="E59" s="81">
        <v>0.91</v>
      </c>
      <c r="F59" s="30" t="s">
        <v>440</v>
      </c>
      <c r="H59" s="108"/>
    </row>
    <row r="60" spans="1:8" ht="15">
      <c r="A60" s="27" t="s">
        <v>391</v>
      </c>
      <c r="B60" s="27" t="s">
        <v>108</v>
      </c>
      <c r="C60" s="119">
        <v>281400</v>
      </c>
      <c r="D60" s="29">
        <v>610.5</v>
      </c>
      <c r="E60" s="81">
        <v>0.89</v>
      </c>
      <c r="F60" s="30" t="s">
        <v>364</v>
      </c>
      <c r="H60" s="108"/>
    </row>
    <row r="61" spans="1:8" ht="15">
      <c r="A61" s="27" t="s">
        <v>300</v>
      </c>
      <c r="B61" s="27" t="s">
        <v>110</v>
      </c>
      <c r="C61" s="119">
        <v>519400</v>
      </c>
      <c r="D61" s="29">
        <v>608.48</v>
      </c>
      <c r="E61" s="81">
        <v>0.88</v>
      </c>
      <c r="F61" s="30" t="s">
        <v>434</v>
      </c>
      <c r="H61" s="108"/>
    </row>
    <row r="62" spans="1:8" ht="15">
      <c r="A62" s="27" t="s">
        <v>254</v>
      </c>
      <c r="B62" s="27" t="s">
        <v>93</v>
      </c>
      <c r="C62" s="119">
        <v>404225</v>
      </c>
      <c r="D62" s="29">
        <v>587.54</v>
      </c>
      <c r="E62" s="81">
        <v>0.8500000000000001</v>
      </c>
      <c r="F62" s="30" t="s">
        <v>297</v>
      </c>
      <c r="H62" s="108"/>
    </row>
    <row r="63" spans="1:8" ht="15">
      <c r="A63" s="27" t="s">
        <v>483</v>
      </c>
      <c r="B63" s="27" t="s">
        <v>98</v>
      </c>
      <c r="C63" s="119">
        <v>47400</v>
      </c>
      <c r="D63" s="29">
        <v>532.94</v>
      </c>
      <c r="E63" s="81">
        <v>0.77</v>
      </c>
      <c r="F63" s="30" t="s">
        <v>486</v>
      </c>
      <c r="H63" s="108"/>
    </row>
    <row r="64" spans="1:8" ht="15">
      <c r="A64" s="27" t="s">
        <v>275</v>
      </c>
      <c r="B64" s="27" t="s">
        <v>106</v>
      </c>
      <c r="C64" s="119">
        <v>86477</v>
      </c>
      <c r="D64" s="29">
        <v>506.84</v>
      </c>
      <c r="E64" s="81">
        <v>0.74</v>
      </c>
      <c r="F64" s="30" t="s">
        <v>277</v>
      </c>
      <c r="H64" s="108"/>
    </row>
    <row r="65" spans="1:8" ht="15">
      <c r="A65" s="27" t="s">
        <v>475</v>
      </c>
      <c r="B65" s="27" t="s">
        <v>385</v>
      </c>
      <c r="C65" s="119">
        <v>2553229</v>
      </c>
      <c r="D65" s="29">
        <v>499.16</v>
      </c>
      <c r="E65" s="81">
        <v>0.72</v>
      </c>
      <c r="F65" s="30" t="s">
        <v>476</v>
      </c>
      <c r="H65" s="108"/>
    </row>
    <row r="66" spans="1:8" ht="15">
      <c r="A66" s="27" t="s">
        <v>389</v>
      </c>
      <c r="B66" s="27" t="s">
        <v>97</v>
      </c>
      <c r="C66" s="119">
        <v>500000</v>
      </c>
      <c r="D66" s="29">
        <v>490.75</v>
      </c>
      <c r="E66" s="81">
        <v>0.7100000000000001</v>
      </c>
      <c r="F66" s="30" t="s">
        <v>390</v>
      </c>
      <c r="H66" s="108"/>
    </row>
    <row r="67" spans="1:8" ht="15">
      <c r="A67" s="27" t="s">
        <v>329</v>
      </c>
      <c r="B67" s="27" t="s">
        <v>543</v>
      </c>
      <c r="C67" s="119">
        <v>432200</v>
      </c>
      <c r="D67" s="29">
        <v>479.74</v>
      </c>
      <c r="E67" s="81">
        <v>0.7000000000000001</v>
      </c>
      <c r="F67" s="30" t="s">
        <v>330</v>
      </c>
      <c r="H67" s="108"/>
    </row>
    <row r="68" spans="1:8" ht="15">
      <c r="A68" s="27" t="s">
        <v>351</v>
      </c>
      <c r="B68" s="27" t="s">
        <v>106</v>
      </c>
      <c r="C68" s="119">
        <v>90469</v>
      </c>
      <c r="D68" s="29">
        <v>367.71</v>
      </c>
      <c r="E68" s="81">
        <v>0.53</v>
      </c>
      <c r="F68" s="30" t="s">
        <v>352</v>
      </c>
      <c r="H68" s="108"/>
    </row>
    <row r="69" spans="1:8" ht="15">
      <c r="A69" s="27" t="s">
        <v>375</v>
      </c>
      <c r="B69" s="27" t="s">
        <v>93</v>
      </c>
      <c r="C69" s="119">
        <v>110990</v>
      </c>
      <c r="D69" s="29">
        <v>333.75</v>
      </c>
      <c r="E69" s="81">
        <v>0.48</v>
      </c>
      <c r="F69" s="30" t="s">
        <v>374</v>
      </c>
      <c r="H69" s="108"/>
    </row>
    <row r="70" spans="1:8" ht="15">
      <c r="A70" s="27" t="s">
        <v>304</v>
      </c>
      <c r="B70" s="27" t="s">
        <v>103</v>
      </c>
      <c r="C70" s="119">
        <v>9453</v>
      </c>
      <c r="D70" s="29">
        <v>330.47</v>
      </c>
      <c r="E70" s="81">
        <v>0.48</v>
      </c>
      <c r="F70" s="30" t="s">
        <v>308</v>
      </c>
      <c r="H70" s="108"/>
    </row>
    <row r="71" spans="1:8" ht="15">
      <c r="A71" s="27" t="s">
        <v>155</v>
      </c>
      <c r="B71" s="27" t="s">
        <v>104</v>
      </c>
      <c r="C71" s="119">
        <v>4083</v>
      </c>
      <c r="D71" s="29">
        <v>155</v>
      </c>
      <c r="E71" s="81">
        <v>0.22</v>
      </c>
      <c r="F71" s="30" t="s">
        <v>57</v>
      </c>
      <c r="H71" s="108"/>
    </row>
    <row r="72" spans="1:8" ht="15">
      <c r="A72" s="27" t="s">
        <v>595</v>
      </c>
      <c r="B72" s="27" t="s">
        <v>206</v>
      </c>
      <c r="C72" s="119">
        <v>15021</v>
      </c>
      <c r="D72" s="29">
        <v>69.0966</v>
      </c>
      <c r="E72" s="81">
        <v>0.1</v>
      </c>
      <c r="F72" s="30" t="s">
        <v>601</v>
      </c>
      <c r="H72" s="108"/>
    </row>
    <row r="73" spans="1:7" ht="15">
      <c r="A73" s="22" t="s">
        <v>8</v>
      </c>
      <c r="B73" s="22"/>
      <c r="C73" s="120"/>
      <c r="D73" s="33">
        <f>SUM(D7:D72)</f>
        <v>61413.1666</v>
      </c>
      <c r="E73" s="33">
        <f>SUM(E7:E72)</f>
        <v>89.05999999999996</v>
      </c>
      <c r="F73" s="41"/>
      <c r="G73" s="108"/>
    </row>
    <row r="74" spans="1:14" s="88" customFormat="1" ht="15">
      <c r="A74" s="22" t="s">
        <v>10</v>
      </c>
      <c r="B74" s="27"/>
      <c r="C74" s="119"/>
      <c r="D74" s="29"/>
      <c r="E74" s="81"/>
      <c r="F74" s="41"/>
      <c r="M74" s="89"/>
      <c r="N74" s="89"/>
    </row>
    <row r="75" spans="1:14" s="88" customFormat="1" ht="15">
      <c r="A75" s="22" t="s">
        <v>17</v>
      </c>
      <c r="B75" s="27"/>
      <c r="C75" s="28"/>
      <c r="D75" s="29">
        <v>4881.08</v>
      </c>
      <c r="E75" s="81">
        <v>7.083141453361824</v>
      </c>
      <c r="F75" s="41"/>
      <c r="G75" s="90"/>
      <c r="H75" s="90"/>
      <c r="M75" s="89"/>
      <c r="N75" s="89"/>
    </row>
    <row r="76" spans="1:14" s="88" customFormat="1" ht="15">
      <c r="A76" s="22" t="s">
        <v>18</v>
      </c>
      <c r="B76" s="27"/>
      <c r="C76" s="39"/>
      <c r="D76" s="40">
        <v>2616.9848378999886</v>
      </c>
      <c r="E76" s="81">
        <v>3.86</v>
      </c>
      <c r="F76" s="41"/>
      <c r="G76" s="90"/>
      <c r="H76" s="90"/>
      <c r="M76" s="89"/>
      <c r="N76" s="89"/>
    </row>
    <row r="77" spans="1:14" s="88" customFormat="1" ht="15">
      <c r="A77" s="44" t="s">
        <v>11</v>
      </c>
      <c r="B77" s="44"/>
      <c r="C77" s="45"/>
      <c r="D77" s="46">
        <f>D73+D75+D76</f>
        <v>68911.23143789999</v>
      </c>
      <c r="E77" s="46">
        <f>E73+E75+E76</f>
        <v>100.00314145336178</v>
      </c>
      <c r="F77" s="47"/>
      <c r="G77" s="107"/>
      <c r="M77" s="89"/>
      <c r="N77" s="89"/>
    </row>
    <row r="78" spans="1:14" s="88" customFormat="1" ht="15">
      <c r="A78" s="189" t="s">
        <v>596</v>
      </c>
      <c r="B78" s="141"/>
      <c r="C78" s="125"/>
      <c r="D78" s="126"/>
      <c r="E78" s="126"/>
      <c r="F78" s="127"/>
      <c r="G78" s="107"/>
      <c r="M78" s="89"/>
      <c r="N78" s="89"/>
    </row>
    <row r="79" spans="1:14" s="88" customFormat="1" ht="15">
      <c r="A79" s="91" t="s">
        <v>14</v>
      </c>
      <c r="B79" s="122"/>
      <c r="C79" s="92"/>
      <c r="D79" s="92"/>
      <c r="E79" s="92"/>
      <c r="F79" s="123"/>
      <c r="M79" s="89"/>
      <c r="N79" s="89"/>
    </row>
    <row r="80" spans="1:14" s="88" customFormat="1" ht="34.5" customHeight="1">
      <c r="A80" s="204" t="s">
        <v>560</v>
      </c>
      <c r="B80" s="205"/>
      <c r="C80" s="205"/>
      <c r="D80" s="205"/>
      <c r="E80" s="205"/>
      <c r="F80" s="206"/>
      <c r="M80" s="89"/>
      <c r="N80" s="89"/>
    </row>
    <row r="81" spans="1:14" s="88" customFormat="1" ht="15">
      <c r="A81" s="237" t="s">
        <v>15</v>
      </c>
      <c r="B81" s="238"/>
      <c r="C81" s="238"/>
      <c r="D81" s="238"/>
      <c r="E81" s="238"/>
      <c r="F81" s="239"/>
      <c r="H81" s="90"/>
      <c r="M81" s="89"/>
      <c r="N81" s="89"/>
    </row>
    <row r="82" spans="1:14" s="88" customFormat="1" ht="15">
      <c r="A82" s="240" t="s">
        <v>19</v>
      </c>
      <c r="B82" s="241"/>
      <c r="C82" s="241"/>
      <c r="D82" s="241"/>
      <c r="E82" s="241"/>
      <c r="F82" s="242"/>
      <c r="M82" s="89"/>
      <c r="N82" s="89"/>
    </row>
    <row r="83" spans="1:6" s="58" customFormat="1" ht="15" customHeight="1">
      <c r="A83" s="57" t="s">
        <v>16</v>
      </c>
      <c r="B83" s="219" t="s">
        <v>533</v>
      </c>
      <c r="C83" s="220"/>
      <c r="D83" s="209" t="s">
        <v>558</v>
      </c>
      <c r="E83" s="210"/>
      <c r="F83" s="211"/>
    </row>
    <row r="84" spans="1:8" s="58" customFormat="1" ht="15" customHeight="1">
      <c r="A84" s="59" t="s">
        <v>489</v>
      </c>
      <c r="B84" s="213">
        <v>18.403</v>
      </c>
      <c r="C84" s="214"/>
      <c r="D84" s="213">
        <v>19.39</v>
      </c>
      <c r="E84" s="226"/>
      <c r="F84" s="214"/>
      <c r="H84" s="175"/>
    </row>
    <row r="85" spans="1:8" s="58" customFormat="1" ht="15" customHeight="1">
      <c r="A85" s="60" t="s">
        <v>492</v>
      </c>
      <c r="B85" s="213">
        <v>19.972</v>
      </c>
      <c r="C85" s="214"/>
      <c r="D85" s="213">
        <v>21.043</v>
      </c>
      <c r="E85" s="226"/>
      <c r="F85" s="214"/>
      <c r="H85" s="175"/>
    </row>
    <row r="86" spans="1:8" s="58" customFormat="1" ht="15" customHeight="1">
      <c r="A86" s="60" t="s">
        <v>323</v>
      </c>
      <c r="B86" s="213">
        <v>18.788</v>
      </c>
      <c r="C86" s="214"/>
      <c r="D86" s="213">
        <v>19.808</v>
      </c>
      <c r="E86" s="226"/>
      <c r="F86" s="214"/>
      <c r="H86" s="175"/>
    </row>
    <row r="87" spans="1:8" s="58" customFormat="1" ht="15" customHeight="1">
      <c r="A87" s="60" t="s">
        <v>293</v>
      </c>
      <c r="B87" s="213">
        <v>20.359</v>
      </c>
      <c r="C87" s="214"/>
      <c r="D87" s="213">
        <v>21.465</v>
      </c>
      <c r="E87" s="226"/>
      <c r="F87" s="214"/>
      <c r="H87" s="175"/>
    </row>
    <row r="88" spans="1:14" s="94" customFormat="1" ht="15">
      <c r="A88" s="121" t="s">
        <v>561</v>
      </c>
      <c r="B88" s="122"/>
      <c r="C88" s="122"/>
      <c r="D88" s="122"/>
      <c r="E88" s="122"/>
      <c r="F88" s="123"/>
      <c r="M88" s="95"/>
      <c r="N88" s="95"/>
    </row>
    <row r="89" spans="1:14" s="94" customFormat="1" ht="15">
      <c r="A89" s="243" t="s">
        <v>562</v>
      </c>
      <c r="B89" s="244"/>
      <c r="C89" s="244"/>
      <c r="D89" s="244"/>
      <c r="E89" s="244"/>
      <c r="F89" s="245"/>
      <c r="M89" s="95"/>
      <c r="N89" s="95"/>
    </row>
    <row r="90" spans="1:14" s="94" customFormat="1" ht="15">
      <c r="A90" s="201" t="s">
        <v>563</v>
      </c>
      <c r="B90" s="202"/>
      <c r="C90" s="202"/>
      <c r="D90" s="202"/>
      <c r="E90" s="202"/>
      <c r="F90" s="203"/>
      <c r="M90" s="95"/>
      <c r="N90" s="95"/>
    </row>
    <row r="91" spans="1:14" s="94" customFormat="1" ht="15">
      <c r="A91" s="196" t="s">
        <v>564</v>
      </c>
      <c r="B91" s="197"/>
      <c r="C91" s="197"/>
      <c r="D91" s="197"/>
      <c r="E91" s="197"/>
      <c r="F91" s="93"/>
      <c r="M91" s="95"/>
      <c r="N91" s="95"/>
    </row>
    <row r="92" spans="1:14" s="94" customFormat="1" ht="15">
      <c r="A92" s="155" t="s">
        <v>612</v>
      </c>
      <c r="B92" s="156"/>
      <c r="C92" s="156"/>
      <c r="D92" s="156"/>
      <c r="E92" s="156"/>
      <c r="F92" s="93"/>
      <c r="M92" s="95"/>
      <c r="N92" s="95"/>
    </row>
    <row r="93" spans="1:14" s="94" customFormat="1" ht="15">
      <c r="A93" s="162" t="s">
        <v>565</v>
      </c>
      <c r="B93" s="163"/>
      <c r="C93" s="163"/>
      <c r="D93" s="163"/>
      <c r="E93" s="163"/>
      <c r="F93" s="158"/>
      <c r="M93" s="95"/>
      <c r="N93" s="95"/>
    </row>
  </sheetData>
  <sheetProtection/>
  <mergeCells count="17">
    <mergeCell ref="A2:F2"/>
    <mergeCell ref="D87:F87"/>
    <mergeCell ref="A81:F81"/>
    <mergeCell ref="A82:F82"/>
    <mergeCell ref="B83:C83"/>
    <mergeCell ref="D83:F83"/>
    <mergeCell ref="A80:F80"/>
    <mergeCell ref="A90:F90"/>
    <mergeCell ref="A91:E91"/>
    <mergeCell ref="B84:C84"/>
    <mergeCell ref="D84:F84"/>
    <mergeCell ref="B85:C85"/>
    <mergeCell ref="D85:F85"/>
    <mergeCell ref="A89:F89"/>
    <mergeCell ref="B86:C86"/>
    <mergeCell ref="D86:F86"/>
    <mergeCell ref="B87:C87"/>
  </mergeCells>
  <printOptions/>
  <pageMargins left="1.15" right="0.7" top="0.55" bottom="0.57" header="0.3" footer="0.3"/>
  <pageSetup fitToHeight="1" fitToWidth="1" horizontalDpi="600" verticalDpi="600" orientation="portrait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15.28125" style="1" customWidth="1"/>
    <col min="6" max="6" width="17.8515625" style="61" customWidth="1"/>
    <col min="7" max="7" width="10.28125" style="64" bestFit="1" customWidth="1"/>
    <col min="8" max="8" width="9.8515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298</v>
      </c>
      <c r="B2" s="4"/>
      <c r="C2" s="7"/>
      <c r="D2" s="4"/>
      <c r="E2" s="4"/>
      <c r="F2" s="79"/>
    </row>
    <row r="3" spans="1:6" ht="15">
      <c r="A3" s="3" t="s">
        <v>549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118</v>
      </c>
      <c r="B8" s="27" t="s">
        <v>92</v>
      </c>
      <c r="C8" s="119">
        <v>1428900</v>
      </c>
      <c r="D8" s="29">
        <v>3955.91</v>
      </c>
      <c r="E8" s="81">
        <v>3.8899999999999997</v>
      </c>
      <c r="F8" s="30" t="s">
        <v>248</v>
      </c>
      <c r="G8" s="88"/>
      <c r="H8" s="108"/>
    </row>
    <row r="9" spans="1:8" ht="15">
      <c r="A9" s="27" t="s">
        <v>168</v>
      </c>
      <c r="B9" s="27" t="s">
        <v>92</v>
      </c>
      <c r="C9" s="119">
        <v>233300</v>
      </c>
      <c r="D9" s="29">
        <v>3324.87</v>
      </c>
      <c r="E9" s="81">
        <v>3.27</v>
      </c>
      <c r="F9" s="30" t="s">
        <v>61</v>
      </c>
      <c r="G9" s="88"/>
      <c r="H9" s="108"/>
    </row>
    <row r="10" spans="1:8" ht="15">
      <c r="A10" s="27" t="s">
        <v>117</v>
      </c>
      <c r="B10" s="27" t="s">
        <v>92</v>
      </c>
      <c r="C10" s="119">
        <v>210200</v>
      </c>
      <c r="D10" s="29">
        <v>3032.24</v>
      </c>
      <c r="E10" s="81">
        <v>2.9899999999999998</v>
      </c>
      <c r="F10" s="30" t="s">
        <v>30</v>
      </c>
      <c r="G10" s="88"/>
      <c r="H10" s="108"/>
    </row>
    <row r="11" spans="1:8" ht="15">
      <c r="A11" s="27" t="s">
        <v>129</v>
      </c>
      <c r="B11" s="27" t="s">
        <v>98</v>
      </c>
      <c r="C11" s="119">
        <v>445400</v>
      </c>
      <c r="D11" s="29">
        <v>2995.98</v>
      </c>
      <c r="E11" s="81">
        <v>2.9499999999999997</v>
      </c>
      <c r="F11" s="30" t="s">
        <v>41</v>
      </c>
      <c r="G11" s="88"/>
      <c r="H11" s="108"/>
    </row>
    <row r="12" spans="1:8" ht="15">
      <c r="A12" s="27" t="s">
        <v>326</v>
      </c>
      <c r="B12" s="27" t="s">
        <v>96</v>
      </c>
      <c r="C12" s="119">
        <v>1904200</v>
      </c>
      <c r="D12" s="29">
        <v>2741.1</v>
      </c>
      <c r="E12" s="81">
        <v>2.7</v>
      </c>
      <c r="F12" s="30" t="s">
        <v>328</v>
      </c>
      <c r="G12" s="88"/>
      <c r="H12" s="108"/>
    </row>
    <row r="13" spans="1:8" ht="15">
      <c r="A13" s="27" t="s">
        <v>259</v>
      </c>
      <c r="B13" s="27" t="s">
        <v>105</v>
      </c>
      <c r="C13" s="119">
        <v>522655</v>
      </c>
      <c r="D13" s="29">
        <v>2699.77</v>
      </c>
      <c r="E13" s="81">
        <v>2.6599999999999997</v>
      </c>
      <c r="F13" s="30" t="s">
        <v>264</v>
      </c>
      <c r="G13" s="88"/>
      <c r="H13" s="108"/>
    </row>
    <row r="14" spans="1:8" ht="15">
      <c r="A14" s="27" t="s">
        <v>31</v>
      </c>
      <c r="B14" s="27" t="s">
        <v>92</v>
      </c>
      <c r="C14" s="119">
        <v>902100</v>
      </c>
      <c r="D14" s="29">
        <v>2646.76</v>
      </c>
      <c r="E14" s="81">
        <v>2.6100000000000003</v>
      </c>
      <c r="F14" s="30" t="s">
        <v>249</v>
      </c>
      <c r="G14" s="88"/>
      <c r="H14" s="108"/>
    </row>
    <row r="15" spans="1:8" ht="15">
      <c r="A15" s="27" t="s">
        <v>169</v>
      </c>
      <c r="B15" s="27" t="s">
        <v>106</v>
      </c>
      <c r="C15" s="119">
        <v>1684000</v>
      </c>
      <c r="D15" s="29">
        <v>2639.67</v>
      </c>
      <c r="E15" s="81">
        <v>2.6</v>
      </c>
      <c r="F15" s="30" t="s">
        <v>557</v>
      </c>
      <c r="G15" s="88"/>
      <c r="H15" s="108"/>
    </row>
    <row r="16" spans="1:8" ht="15">
      <c r="A16" s="27" t="s">
        <v>299</v>
      </c>
      <c r="B16" s="27" t="s">
        <v>115</v>
      </c>
      <c r="C16" s="119">
        <v>956000</v>
      </c>
      <c r="D16" s="29">
        <v>2628.52</v>
      </c>
      <c r="E16" s="81">
        <v>2.59</v>
      </c>
      <c r="F16" s="30" t="s">
        <v>36</v>
      </c>
      <c r="G16" s="88"/>
      <c r="H16" s="108"/>
    </row>
    <row r="17" spans="1:8" ht="15">
      <c r="A17" s="27" t="s">
        <v>126</v>
      </c>
      <c r="B17" s="27" t="s">
        <v>100</v>
      </c>
      <c r="C17" s="119">
        <v>43000</v>
      </c>
      <c r="D17" s="29">
        <v>2586.75</v>
      </c>
      <c r="E17" s="81">
        <v>2.55</v>
      </c>
      <c r="F17" s="30" t="s">
        <v>49</v>
      </c>
      <c r="G17" s="88"/>
      <c r="H17" s="108"/>
    </row>
    <row r="18" spans="1:8" ht="15">
      <c r="A18" s="27" t="s">
        <v>201</v>
      </c>
      <c r="B18" s="27" t="s">
        <v>96</v>
      </c>
      <c r="C18" s="119">
        <v>645581</v>
      </c>
      <c r="D18" s="29">
        <v>2550.69</v>
      </c>
      <c r="E18" s="81">
        <v>2.5100000000000002</v>
      </c>
      <c r="F18" s="30" t="s">
        <v>205</v>
      </c>
      <c r="G18" s="88"/>
      <c r="H18" s="108"/>
    </row>
    <row r="19" spans="1:8" ht="15">
      <c r="A19" s="27" t="s">
        <v>119</v>
      </c>
      <c r="B19" s="27" t="s">
        <v>96</v>
      </c>
      <c r="C19" s="119">
        <v>158800</v>
      </c>
      <c r="D19" s="29">
        <v>2500.94</v>
      </c>
      <c r="E19" s="81">
        <v>2.46</v>
      </c>
      <c r="F19" s="30" t="s">
        <v>29</v>
      </c>
      <c r="G19" s="88"/>
      <c r="H19" s="108"/>
    </row>
    <row r="20" spans="1:8" ht="15">
      <c r="A20" s="27" t="s">
        <v>135</v>
      </c>
      <c r="B20" s="27" t="s">
        <v>98</v>
      </c>
      <c r="C20" s="119">
        <v>61900</v>
      </c>
      <c r="D20" s="29">
        <v>2466.56</v>
      </c>
      <c r="E20" s="81">
        <v>2.4299999999999997</v>
      </c>
      <c r="F20" s="30" t="s">
        <v>48</v>
      </c>
      <c r="G20" s="88"/>
      <c r="H20" s="108"/>
    </row>
    <row r="21" spans="1:8" ht="15">
      <c r="A21" s="27" t="s">
        <v>333</v>
      </c>
      <c r="B21" s="27" t="s">
        <v>94</v>
      </c>
      <c r="C21" s="119">
        <v>553100</v>
      </c>
      <c r="D21" s="29">
        <v>2140.77</v>
      </c>
      <c r="E21" s="81">
        <v>2.11</v>
      </c>
      <c r="F21" s="30" t="s">
        <v>334</v>
      </c>
      <c r="G21" s="88"/>
      <c r="H21" s="108"/>
    </row>
    <row r="22" spans="1:8" ht="15">
      <c r="A22" s="27" t="s">
        <v>233</v>
      </c>
      <c r="B22" s="27" t="s">
        <v>115</v>
      </c>
      <c r="C22" s="119">
        <v>1059800</v>
      </c>
      <c r="D22" s="29">
        <v>2067.14</v>
      </c>
      <c r="E22" s="81">
        <v>2.03</v>
      </c>
      <c r="F22" s="30" t="s">
        <v>235</v>
      </c>
      <c r="G22" s="88"/>
      <c r="H22" s="108"/>
    </row>
    <row r="23" spans="1:8" ht="15">
      <c r="A23" s="27" t="s">
        <v>120</v>
      </c>
      <c r="B23" s="27" t="s">
        <v>98</v>
      </c>
      <c r="C23" s="119">
        <v>12090</v>
      </c>
      <c r="D23" s="29">
        <v>2065.36</v>
      </c>
      <c r="E23" s="81">
        <v>2.03</v>
      </c>
      <c r="F23" s="30" t="s">
        <v>32</v>
      </c>
      <c r="G23" s="88"/>
      <c r="H23" s="108"/>
    </row>
    <row r="24" spans="1:8" ht="15">
      <c r="A24" s="27" t="s">
        <v>231</v>
      </c>
      <c r="B24" s="27" t="s">
        <v>110</v>
      </c>
      <c r="C24" s="119">
        <v>1069910</v>
      </c>
      <c r="D24" s="29">
        <v>2062.25</v>
      </c>
      <c r="E24" s="81">
        <v>2.03</v>
      </c>
      <c r="F24" s="30" t="s">
        <v>505</v>
      </c>
      <c r="G24" s="88"/>
      <c r="H24" s="108"/>
    </row>
    <row r="25" spans="1:8" ht="15">
      <c r="A25" s="27" t="s">
        <v>164</v>
      </c>
      <c r="B25" s="27" t="s">
        <v>100</v>
      </c>
      <c r="C25" s="119">
        <v>7780</v>
      </c>
      <c r="D25" s="29">
        <v>1990.71</v>
      </c>
      <c r="E25" s="81">
        <v>1.96</v>
      </c>
      <c r="F25" s="30" t="s">
        <v>60</v>
      </c>
      <c r="G25" s="88"/>
      <c r="H25" s="108"/>
    </row>
    <row r="26" spans="1:8" ht="15">
      <c r="A26" s="27" t="s">
        <v>172</v>
      </c>
      <c r="B26" s="27" t="s">
        <v>109</v>
      </c>
      <c r="C26" s="119">
        <v>596100</v>
      </c>
      <c r="D26" s="29">
        <v>1923.61</v>
      </c>
      <c r="E26" s="81">
        <v>1.8900000000000001</v>
      </c>
      <c r="F26" s="30" t="s">
        <v>65</v>
      </c>
      <c r="G26" s="88"/>
      <c r="H26" s="108"/>
    </row>
    <row r="27" spans="1:8" ht="15">
      <c r="A27" s="27" t="s">
        <v>252</v>
      </c>
      <c r="B27" s="27" t="s">
        <v>105</v>
      </c>
      <c r="C27" s="119">
        <v>286986</v>
      </c>
      <c r="D27" s="29">
        <v>1851.2</v>
      </c>
      <c r="E27" s="81">
        <v>1.82</v>
      </c>
      <c r="F27" s="30" t="s">
        <v>278</v>
      </c>
      <c r="G27" s="88"/>
      <c r="H27" s="108"/>
    </row>
    <row r="28" spans="1:8" ht="15">
      <c r="A28" s="27" t="s">
        <v>181</v>
      </c>
      <c r="B28" s="27" t="s">
        <v>110</v>
      </c>
      <c r="C28" s="119">
        <v>967000</v>
      </c>
      <c r="D28" s="29">
        <v>1656.47</v>
      </c>
      <c r="E28" s="81">
        <v>1.63</v>
      </c>
      <c r="F28" s="30" t="s">
        <v>309</v>
      </c>
      <c r="G28" s="88"/>
      <c r="H28" s="108"/>
    </row>
    <row r="29" spans="1:8" ht="15">
      <c r="A29" s="27" t="s">
        <v>516</v>
      </c>
      <c r="B29" s="27" t="s">
        <v>108</v>
      </c>
      <c r="C29" s="119">
        <v>91273</v>
      </c>
      <c r="D29" s="29">
        <v>1653.23</v>
      </c>
      <c r="E29" s="81">
        <v>1.63</v>
      </c>
      <c r="F29" s="30" t="s">
        <v>225</v>
      </c>
      <c r="G29" s="88"/>
      <c r="H29" s="108"/>
    </row>
    <row r="30" spans="1:8" ht="15">
      <c r="A30" s="27" t="s">
        <v>413</v>
      </c>
      <c r="B30" s="27" t="s">
        <v>91</v>
      </c>
      <c r="C30" s="119">
        <v>115200</v>
      </c>
      <c r="D30" s="29">
        <v>1648.8</v>
      </c>
      <c r="E30" s="81">
        <v>1.6199999999999999</v>
      </c>
      <c r="F30" s="30" t="s">
        <v>415</v>
      </c>
      <c r="G30" s="88"/>
      <c r="H30" s="108"/>
    </row>
    <row r="31" spans="1:8" ht="15">
      <c r="A31" s="27" t="s">
        <v>324</v>
      </c>
      <c r="B31" s="27" t="s">
        <v>325</v>
      </c>
      <c r="C31" s="119">
        <v>832900</v>
      </c>
      <c r="D31" s="29">
        <v>1620.82</v>
      </c>
      <c r="E31" s="81">
        <v>1.6</v>
      </c>
      <c r="F31" s="30" t="s">
        <v>327</v>
      </c>
      <c r="G31" s="88"/>
      <c r="H31" s="108"/>
    </row>
    <row r="32" spans="1:8" ht="15">
      <c r="A32" s="27" t="s">
        <v>141</v>
      </c>
      <c r="B32" s="27" t="s">
        <v>108</v>
      </c>
      <c r="C32" s="119">
        <v>130600</v>
      </c>
      <c r="D32" s="29">
        <v>1595.54</v>
      </c>
      <c r="E32" s="81">
        <v>1.5699999999999998</v>
      </c>
      <c r="F32" s="30" t="s">
        <v>50</v>
      </c>
      <c r="G32" s="88"/>
      <c r="H32" s="108"/>
    </row>
    <row r="33" spans="1:8" ht="15">
      <c r="A33" s="27" t="s">
        <v>442</v>
      </c>
      <c r="B33" s="27" t="s">
        <v>97</v>
      </c>
      <c r="C33" s="119">
        <v>397500</v>
      </c>
      <c r="D33" s="29">
        <v>1520.04</v>
      </c>
      <c r="E33" s="81">
        <v>1.5</v>
      </c>
      <c r="F33" s="30" t="s">
        <v>443</v>
      </c>
      <c r="G33" s="88"/>
      <c r="H33" s="108"/>
    </row>
    <row r="34" spans="1:8" ht="15">
      <c r="A34" s="27" t="s">
        <v>143</v>
      </c>
      <c r="B34" s="27" t="s">
        <v>96</v>
      </c>
      <c r="C34" s="119">
        <v>767600</v>
      </c>
      <c r="D34" s="29">
        <v>1512.17</v>
      </c>
      <c r="E34" s="81">
        <v>1.49</v>
      </c>
      <c r="F34" s="30" t="s">
        <v>46</v>
      </c>
      <c r="G34" s="88"/>
      <c r="H34" s="108"/>
    </row>
    <row r="35" spans="1:8" ht="15">
      <c r="A35" s="27" t="s">
        <v>154</v>
      </c>
      <c r="B35" s="27" t="s">
        <v>92</v>
      </c>
      <c r="C35" s="119">
        <v>1632900</v>
      </c>
      <c r="D35" s="29">
        <v>1493.29</v>
      </c>
      <c r="E35" s="81">
        <v>1.47</v>
      </c>
      <c r="F35" s="30" t="s">
        <v>56</v>
      </c>
      <c r="G35" s="88"/>
      <c r="H35" s="108"/>
    </row>
    <row r="36" spans="1:8" ht="15">
      <c r="A36" s="27" t="s">
        <v>122</v>
      </c>
      <c r="B36" s="27" t="s">
        <v>92</v>
      </c>
      <c r="C36" s="119">
        <v>170700</v>
      </c>
      <c r="D36" s="29">
        <v>1488.85</v>
      </c>
      <c r="E36" s="81">
        <v>1.47</v>
      </c>
      <c r="F36" s="30" t="s">
        <v>38</v>
      </c>
      <c r="G36" s="88"/>
      <c r="H36" s="108"/>
    </row>
    <row r="37" spans="1:8" ht="15">
      <c r="A37" s="27" t="s">
        <v>194</v>
      </c>
      <c r="B37" s="27" t="s">
        <v>96</v>
      </c>
      <c r="C37" s="119">
        <v>475300</v>
      </c>
      <c r="D37" s="29">
        <v>1450.62</v>
      </c>
      <c r="E37" s="81">
        <v>1.43</v>
      </c>
      <c r="F37" s="30" t="s">
        <v>85</v>
      </c>
      <c r="G37" s="88"/>
      <c r="H37" s="108"/>
    </row>
    <row r="38" spans="1:8" ht="15">
      <c r="A38" s="27" t="s">
        <v>199</v>
      </c>
      <c r="B38" s="27" t="s">
        <v>105</v>
      </c>
      <c r="C38" s="119">
        <v>91234</v>
      </c>
      <c r="D38" s="29">
        <v>1448.66</v>
      </c>
      <c r="E38" s="81">
        <v>1.43</v>
      </c>
      <c r="F38" s="30" t="s">
        <v>84</v>
      </c>
      <c r="G38" s="88"/>
      <c r="H38" s="108"/>
    </row>
    <row r="39" spans="1:8" ht="15">
      <c r="A39" s="27" t="s">
        <v>389</v>
      </c>
      <c r="B39" s="27" t="s">
        <v>97</v>
      </c>
      <c r="C39" s="119">
        <v>1417000</v>
      </c>
      <c r="D39" s="29">
        <v>1390.79</v>
      </c>
      <c r="E39" s="81">
        <v>1.37</v>
      </c>
      <c r="F39" s="30" t="s">
        <v>390</v>
      </c>
      <c r="G39" s="88"/>
      <c r="H39" s="108"/>
    </row>
    <row r="40" spans="1:8" ht="15">
      <c r="A40" s="27" t="s">
        <v>263</v>
      </c>
      <c r="B40" s="27" t="s">
        <v>110</v>
      </c>
      <c r="C40" s="119">
        <v>442100</v>
      </c>
      <c r="D40" s="29">
        <v>1387.09</v>
      </c>
      <c r="E40" s="81">
        <v>1.37</v>
      </c>
      <c r="F40" s="30" t="s">
        <v>267</v>
      </c>
      <c r="G40" s="88"/>
      <c r="H40" s="108"/>
    </row>
    <row r="41" spans="1:8" ht="15">
      <c r="A41" s="27" t="s">
        <v>157</v>
      </c>
      <c r="B41" s="27" t="s">
        <v>108</v>
      </c>
      <c r="C41" s="119">
        <v>195546</v>
      </c>
      <c r="D41" s="29">
        <v>1353.96</v>
      </c>
      <c r="E41" s="81">
        <v>1.3299999999999998</v>
      </c>
      <c r="F41" s="30" t="s">
        <v>161</v>
      </c>
      <c r="G41" s="88"/>
      <c r="H41" s="108"/>
    </row>
    <row r="42" spans="1:8" ht="15">
      <c r="A42" s="27" t="s">
        <v>254</v>
      </c>
      <c r="B42" s="27" t="s">
        <v>93</v>
      </c>
      <c r="C42" s="119">
        <v>896582</v>
      </c>
      <c r="D42" s="29">
        <v>1303.18</v>
      </c>
      <c r="E42" s="81">
        <v>1.28</v>
      </c>
      <c r="F42" s="30" t="s">
        <v>297</v>
      </c>
      <c r="G42" s="88"/>
      <c r="H42" s="108"/>
    </row>
    <row r="43" spans="1:8" ht="15">
      <c r="A43" s="27" t="s">
        <v>244</v>
      </c>
      <c r="B43" s="27" t="s">
        <v>110</v>
      </c>
      <c r="C43" s="119">
        <v>221200</v>
      </c>
      <c r="D43" s="29">
        <v>1290.7</v>
      </c>
      <c r="E43" s="81">
        <v>1.27</v>
      </c>
      <c r="F43" s="30" t="s">
        <v>480</v>
      </c>
      <c r="G43" s="88"/>
      <c r="H43" s="108"/>
    </row>
    <row r="44" spans="1:8" ht="15">
      <c r="A44" s="27" t="s">
        <v>133</v>
      </c>
      <c r="B44" s="27" t="s">
        <v>104</v>
      </c>
      <c r="C44" s="119">
        <v>164500</v>
      </c>
      <c r="D44" s="29">
        <v>1195.75</v>
      </c>
      <c r="E44" s="81">
        <v>1.18</v>
      </c>
      <c r="F44" s="30" t="s">
        <v>148</v>
      </c>
      <c r="G44" s="88"/>
      <c r="H44" s="108"/>
    </row>
    <row r="45" spans="1:8" ht="15">
      <c r="A45" s="27" t="s">
        <v>160</v>
      </c>
      <c r="B45" s="27" t="s">
        <v>98</v>
      </c>
      <c r="C45" s="119">
        <v>159100</v>
      </c>
      <c r="D45" s="29">
        <v>1176.94</v>
      </c>
      <c r="E45" s="81">
        <v>1.16</v>
      </c>
      <c r="F45" s="30" t="s">
        <v>87</v>
      </c>
      <c r="G45" s="88"/>
      <c r="H45" s="108"/>
    </row>
    <row r="46" spans="1:8" ht="15">
      <c r="A46" s="27" t="s">
        <v>165</v>
      </c>
      <c r="B46" s="27" t="s">
        <v>107</v>
      </c>
      <c r="C46" s="119">
        <v>340700</v>
      </c>
      <c r="D46" s="29">
        <v>1157.02</v>
      </c>
      <c r="E46" s="81">
        <v>1.1400000000000001</v>
      </c>
      <c r="F46" s="30" t="s">
        <v>62</v>
      </c>
      <c r="G46" s="88"/>
      <c r="H46" s="108"/>
    </row>
    <row r="47" spans="1:8" ht="15">
      <c r="A47" s="27" t="s">
        <v>253</v>
      </c>
      <c r="B47" s="27" t="s">
        <v>97</v>
      </c>
      <c r="C47" s="119">
        <v>90100</v>
      </c>
      <c r="D47" s="29">
        <v>1085.75</v>
      </c>
      <c r="E47" s="81">
        <v>1.0699999999999998</v>
      </c>
      <c r="F47" s="30" t="s">
        <v>256</v>
      </c>
      <c r="G47" s="88"/>
      <c r="H47" s="108"/>
    </row>
    <row r="48" spans="1:8" ht="15">
      <c r="A48" s="27" t="s">
        <v>412</v>
      </c>
      <c r="B48" s="27" t="s">
        <v>110</v>
      </c>
      <c r="C48" s="119">
        <v>629400</v>
      </c>
      <c r="D48" s="29">
        <v>1082.88</v>
      </c>
      <c r="E48" s="81">
        <v>1.0699999999999998</v>
      </c>
      <c r="F48" s="30" t="s">
        <v>414</v>
      </c>
      <c r="G48" s="88"/>
      <c r="H48" s="108"/>
    </row>
    <row r="49" spans="1:8" ht="15">
      <c r="A49" s="27" t="s">
        <v>132</v>
      </c>
      <c r="B49" s="27" t="s">
        <v>94</v>
      </c>
      <c r="C49" s="119">
        <v>201900</v>
      </c>
      <c r="D49" s="29">
        <v>1061.29</v>
      </c>
      <c r="E49" s="81">
        <v>1.04</v>
      </c>
      <c r="F49" s="30" t="s">
        <v>33</v>
      </c>
      <c r="G49" s="88"/>
      <c r="H49" s="108"/>
    </row>
    <row r="50" spans="1:8" ht="15">
      <c r="A50" s="27" t="s">
        <v>245</v>
      </c>
      <c r="B50" s="27" t="s">
        <v>103</v>
      </c>
      <c r="C50" s="119">
        <v>18200</v>
      </c>
      <c r="D50" s="29">
        <v>1060.35</v>
      </c>
      <c r="E50" s="81">
        <v>1.04</v>
      </c>
      <c r="F50" s="30" t="s">
        <v>42</v>
      </c>
      <c r="G50" s="88"/>
      <c r="H50" s="108"/>
    </row>
    <row r="51" spans="1:8" ht="15">
      <c r="A51" s="27" t="s">
        <v>305</v>
      </c>
      <c r="B51" s="27" t="s">
        <v>107</v>
      </c>
      <c r="C51" s="119">
        <v>339400</v>
      </c>
      <c r="D51" s="29">
        <v>1059.78</v>
      </c>
      <c r="E51" s="81">
        <v>1.04</v>
      </c>
      <c r="F51" s="30" t="s">
        <v>310</v>
      </c>
      <c r="G51" s="88"/>
      <c r="H51" s="108"/>
    </row>
    <row r="52" spans="1:8" ht="15">
      <c r="A52" s="27" t="s">
        <v>382</v>
      </c>
      <c r="B52" s="27" t="s">
        <v>92</v>
      </c>
      <c r="C52" s="119">
        <v>65200</v>
      </c>
      <c r="D52" s="29">
        <v>1008.48</v>
      </c>
      <c r="E52" s="81">
        <v>0.9900000000000001</v>
      </c>
      <c r="F52" s="30" t="s">
        <v>383</v>
      </c>
      <c r="G52" s="88"/>
      <c r="H52" s="108"/>
    </row>
    <row r="53" spans="1:8" ht="15">
      <c r="A53" s="27" t="s">
        <v>331</v>
      </c>
      <c r="B53" s="27" t="s">
        <v>206</v>
      </c>
      <c r="C53" s="119">
        <v>132918</v>
      </c>
      <c r="D53" s="29">
        <v>1006.06</v>
      </c>
      <c r="E53" s="81">
        <v>0.9900000000000001</v>
      </c>
      <c r="F53" s="30" t="s">
        <v>332</v>
      </c>
      <c r="G53" s="88"/>
      <c r="H53" s="108"/>
    </row>
    <row r="54" spans="1:8" ht="15">
      <c r="A54" s="27" t="s">
        <v>430</v>
      </c>
      <c r="B54" s="27" t="s">
        <v>106</v>
      </c>
      <c r="C54" s="119">
        <v>578200</v>
      </c>
      <c r="D54" s="29">
        <v>1002.6</v>
      </c>
      <c r="E54" s="81">
        <v>0.9900000000000001</v>
      </c>
      <c r="F54" s="30" t="s">
        <v>441</v>
      </c>
      <c r="G54" s="88"/>
      <c r="H54" s="108"/>
    </row>
    <row r="55" spans="1:8" ht="15">
      <c r="A55" s="27" t="s">
        <v>260</v>
      </c>
      <c r="B55" s="27" t="s">
        <v>105</v>
      </c>
      <c r="C55" s="119">
        <v>21403</v>
      </c>
      <c r="D55" s="29">
        <v>980.05</v>
      </c>
      <c r="E55" s="81">
        <v>0.96</v>
      </c>
      <c r="F55" s="30" t="s">
        <v>70</v>
      </c>
      <c r="G55" s="88"/>
      <c r="H55" s="108"/>
    </row>
    <row r="56" spans="1:8" ht="15">
      <c r="A56" s="27" t="s">
        <v>258</v>
      </c>
      <c r="B56" s="27" t="s">
        <v>98</v>
      </c>
      <c r="C56" s="119">
        <v>212400</v>
      </c>
      <c r="D56" s="29">
        <v>979.06</v>
      </c>
      <c r="E56" s="81">
        <v>0.96</v>
      </c>
      <c r="F56" s="30" t="s">
        <v>72</v>
      </c>
      <c r="G56" s="88"/>
      <c r="H56" s="108"/>
    </row>
    <row r="57" spans="1:8" ht="15">
      <c r="A57" s="27" t="s">
        <v>329</v>
      </c>
      <c r="B57" s="27" t="s">
        <v>543</v>
      </c>
      <c r="C57" s="119">
        <v>859800</v>
      </c>
      <c r="D57" s="29">
        <v>954.38</v>
      </c>
      <c r="E57" s="81">
        <v>0.9400000000000001</v>
      </c>
      <c r="F57" s="30" t="s">
        <v>330</v>
      </c>
      <c r="G57" s="88"/>
      <c r="H57" s="108"/>
    </row>
    <row r="58" spans="1:8" ht="15">
      <c r="A58" s="27" t="s">
        <v>488</v>
      </c>
      <c r="B58" s="27" t="s">
        <v>92</v>
      </c>
      <c r="C58" s="119">
        <v>607500</v>
      </c>
      <c r="D58" s="29">
        <v>947.09</v>
      </c>
      <c r="E58" s="81">
        <v>0.9299999999999999</v>
      </c>
      <c r="F58" s="30" t="s">
        <v>499</v>
      </c>
      <c r="G58" s="88"/>
      <c r="H58" s="108"/>
    </row>
    <row r="59" spans="1:8" ht="15">
      <c r="A59" s="27" t="s">
        <v>510</v>
      </c>
      <c r="B59" s="27" t="s">
        <v>190</v>
      </c>
      <c r="C59" s="119">
        <v>301050</v>
      </c>
      <c r="D59" s="29">
        <v>938.82</v>
      </c>
      <c r="E59" s="81">
        <v>0.9199999999999999</v>
      </c>
      <c r="F59" s="30" t="s">
        <v>511</v>
      </c>
      <c r="G59" s="88"/>
      <c r="H59" s="108"/>
    </row>
    <row r="60" spans="1:8" ht="15">
      <c r="A60" s="27" t="s">
        <v>167</v>
      </c>
      <c r="B60" s="27" t="s">
        <v>103</v>
      </c>
      <c r="C60" s="119">
        <v>96600</v>
      </c>
      <c r="D60" s="29">
        <v>859.79</v>
      </c>
      <c r="E60" s="81">
        <v>0.8500000000000001</v>
      </c>
      <c r="F60" s="30" t="s">
        <v>53</v>
      </c>
      <c r="G60" s="88"/>
      <c r="H60" s="108"/>
    </row>
    <row r="61" spans="1:8" ht="15">
      <c r="A61" s="27" t="s">
        <v>137</v>
      </c>
      <c r="B61" s="27" t="s">
        <v>97</v>
      </c>
      <c r="C61" s="119">
        <v>46500</v>
      </c>
      <c r="D61" s="29">
        <v>698.48</v>
      </c>
      <c r="E61" s="81">
        <v>0.69</v>
      </c>
      <c r="F61" s="30" t="s">
        <v>26</v>
      </c>
      <c r="G61" s="88"/>
      <c r="H61" s="108"/>
    </row>
    <row r="62" spans="1:8" ht="15">
      <c r="A62" s="27" t="s">
        <v>401</v>
      </c>
      <c r="B62" s="27" t="s">
        <v>92</v>
      </c>
      <c r="C62" s="119">
        <v>248390</v>
      </c>
      <c r="D62" s="29">
        <v>691.15</v>
      </c>
      <c r="E62" s="81">
        <v>0.6799999999999999</v>
      </c>
      <c r="F62" s="30" t="s">
        <v>404</v>
      </c>
      <c r="G62" s="88"/>
      <c r="H62" s="108"/>
    </row>
    <row r="63" spans="1:8" ht="15">
      <c r="A63" s="27" t="s">
        <v>344</v>
      </c>
      <c r="B63" s="27" t="s">
        <v>114</v>
      </c>
      <c r="C63" s="119">
        <v>195400</v>
      </c>
      <c r="D63" s="29">
        <v>684</v>
      </c>
      <c r="E63" s="81">
        <v>0.67</v>
      </c>
      <c r="F63" s="30" t="s">
        <v>345</v>
      </c>
      <c r="G63" s="88"/>
      <c r="H63" s="108"/>
    </row>
    <row r="64" spans="1:8" ht="15">
      <c r="A64" s="27" t="s">
        <v>514</v>
      </c>
      <c r="B64" s="27" t="s">
        <v>111</v>
      </c>
      <c r="C64" s="119">
        <v>252721</v>
      </c>
      <c r="D64" s="29">
        <v>674.01</v>
      </c>
      <c r="E64" s="81">
        <v>0.66</v>
      </c>
      <c r="F64" s="30" t="s">
        <v>515</v>
      </c>
      <c r="G64" s="88"/>
      <c r="H64" s="108"/>
    </row>
    <row r="65" spans="1:8" ht="15">
      <c r="A65" s="27" t="s">
        <v>124</v>
      </c>
      <c r="B65" s="27" t="s">
        <v>102</v>
      </c>
      <c r="C65" s="119">
        <v>345900</v>
      </c>
      <c r="D65" s="29">
        <v>639.92</v>
      </c>
      <c r="E65" s="81">
        <v>0.63</v>
      </c>
      <c r="F65" s="30" t="s">
        <v>37</v>
      </c>
      <c r="G65" s="88"/>
      <c r="H65" s="108"/>
    </row>
    <row r="66" spans="1:8" ht="15">
      <c r="A66" s="27" t="s">
        <v>237</v>
      </c>
      <c r="B66" s="27" t="s">
        <v>105</v>
      </c>
      <c r="C66" s="119">
        <v>54400</v>
      </c>
      <c r="D66" s="29">
        <v>566.9</v>
      </c>
      <c r="E66" s="81">
        <v>0.5599999999999999</v>
      </c>
      <c r="F66" s="30" t="s">
        <v>239</v>
      </c>
      <c r="G66" s="88"/>
      <c r="H66" s="108"/>
    </row>
    <row r="67" spans="1:8" ht="15">
      <c r="A67" s="27" t="s">
        <v>287</v>
      </c>
      <c r="B67" s="27" t="s">
        <v>103</v>
      </c>
      <c r="C67" s="119">
        <v>20607</v>
      </c>
      <c r="D67" s="29">
        <v>561.96</v>
      </c>
      <c r="E67" s="81">
        <v>0.5499999999999999</v>
      </c>
      <c r="F67" s="30" t="s">
        <v>288</v>
      </c>
      <c r="G67" s="88"/>
      <c r="H67" s="108"/>
    </row>
    <row r="68" spans="1:8" ht="15">
      <c r="A68" s="27" t="s">
        <v>497</v>
      </c>
      <c r="B68" s="27" t="s">
        <v>108</v>
      </c>
      <c r="C68" s="119">
        <v>121300</v>
      </c>
      <c r="D68" s="29">
        <v>561.32</v>
      </c>
      <c r="E68" s="81">
        <v>0.5499999999999999</v>
      </c>
      <c r="F68" s="30" t="s">
        <v>498</v>
      </c>
      <c r="G68" s="88"/>
      <c r="H68" s="108"/>
    </row>
    <row r="69" spans="1:8" ht="15">
      <c r="A69" s="27" t="s">
        <v>444</v>
      </c>
      <c r="B69" s="27" t="s">
        <v>103</v>
      </c>
      <c r="C69" s="119">
        <v>845</v>
      </c>
      <c r="D69" s="29">
        <v>515.07</v>
      </c>
      <c r="E69" s="81">
        <v>0.51</v>
      </c>
      <c r="F69" s="30" t="s">
        <v>447</v>
      </c>
      <c r="G69" s="88"/>
      <c r="H69" s="108"/>
    </row>
    <row r="70" spans="1:8" ht="15">
      <c r="A70" s="27" t="s">
        <v>130</v>
      </c>
      <c r="B70" s="27" t="s">
        <v>103</v>
      </c>
      <c r="C70" s="119">
        <v>125518</v>
      </c>
      <c r="D70" s="29">
        <v>484.5</v>
      </c>
      <c r="E70" s="81">
        <v>0.48</v>
      </c>
      <c r="F70" s="30" t="s">
        <v>44</v>
      </c>
      <c r="G70" s="88"/>
      <c r="H70" s="108"/>
    </row>
    <row r="71" spans="1:8" ht="15">
      <c r="A71" s="27" t="s">
        <v>466</v>
      </c>
      <c r="B71" s="27" t="s">
        <v>105</v>
      </c>
      <c r="C71" s="119">
        <v>23400</v>
      </c>
      <c r="D71" s="29">
        <v>456.74</v>
      </c>
      <c r="E71" s="81">
        <v>0.44999999999999996</v>
      </c>
      <c r="F71" s="30" t="s">
        <v>471</v>
      </c>
      <c r="G71" s="88"/>
      <c r="H71" s="108"/>
    </row>
    <row r="72" spans="1:8" ht="15">
      <c r="A72" s="27" t="s">
        <v>262</v>
      </c>
      <c r="B72" s="27" t="s">
        <v>105</v>
      </c>
      <c r="C72" s="119">
        <v>78497</v>
      </c>
      <c r="D72" s="29">
        <v>364.66</v>
      </c>
      <c r="E72" s="81">
        <v>0.36</v>
      </c>
      <c r="F72" s="30" t="s">
        <v>266</v>
      </c>
      <c r="G72" s="88"/>
      <c r="H72" s="108"/>
    </row>
    <row r="73" spans="1:8" ht="15">
      <c r="A73" s="27" t="s">
        <v>529</v>
      </c>
      <c r="B73" s="27" t="s">
        <v>206</v>
      </c>
      <c r="C73" s="119">
        <v>273000</v>
      </c>
      <c r="D73" s="29">
        <v>330.33</v>
      </c>
      <c r="E73" s="81">
        <v>0.33</v>
      </c>
      <c r="F73" s="30" t="s">
        <v>531</v>
      </c>
      <c r="G73" s="88"/>
      <c r="H73" s="108"/>
    </row>
    <row r="74" spans="1:8" ht="15">
      <c r="A74" s="27" t="s">
        <v>276</v>
      </c>
      <c r="B74" s="27" t="s">
        <v>106</v>
      </c>
      <c r="C74" s="119">
        <v>21000</v>
      </c>
      <c r="D74" s="29">
        <v>268.78</v>
      </c>
      <c r="E74" s="81">
        <v>0.26</v>
      </c>
      <c r="F74" s="30" t="s">
        <v>83</v>
      </c>
      <c r="G74" s="88"/>
      <c r="H74" s="108"/>
    </row>
    <row r="75" spans="1:8" ht="15">
      <c r="A75" s="27" t="s">
        <v>146</v>
      </c>
      <c r="B75" s="27" t="s">
        <v>107</v>
      </c>
      <c r="C75" s="119">
        <v>292766</v>
      </c>
      <c r="D75" s="29">
        <v>185.61</v>
      </c>
      <c r="E75" s="81">
        <v>0.18</v>
      </c>
      <c r="F75" s="30" t="s">
        <v>151</v>
      </c>
      <c r="G75" s="88"/>
      <c r="H75" s="108"/>
    </row>
    <row r="76" spans="1:8" ht="15">
      <c r="A76" s="27" t="s">
        <v>255</v>
      </c>
      <c r="B76" s="27" t="s">
        <v>109</v>
      </c>
      <c r="C76" s="119">
        <v>823488</v>
      </c>
      <c r="D76" s="29">
        <v>66.7</v>
      </c>
      <c r="E76" s="81">
        <v>0.06999999999999999</v>
      </c>
      <c r="F76" s="30" t="s">
        <v>289</v>
      </c>
      <c r="G76" s="88"/>
      <c r="H76" s="108"/>
    </row>
    <row r="77" spans="1:8" ht="15">
      <c r="A77" s="27" t="s">
        <v>571</v>
      </c>
      <c r="B77" s="27" t="s">
        <v>111</v>
      </c>
      <c r="C77" s="119">
        <v>4578</v>
      </c>
      <c r="D77" s="29">
        <v>29.2</v>
      </c>
      <c r="E77" s="81">
        <v>0.03</v>
      </c>
      <c r="F77" s="30" t="s">
        <v>572</v>
      </c>
      <c r="G77" s="88"/>
      <c r="H77" s="108"/>
    </row>
    <row r="78" spans="1:7" ht="15">
      <c r="A78" s="22" t="s">
        <v>8</v>
      </c>
      <c r="B78" s="22"/>
      <c r="C78" s="120"/>
      <c r="D78" s="33">
        <f>SUM(D8:D77)</f>
        <v>100020.43</v>
      </c>
      <c r="E78" s="33">
        <f>SUM(E8:E77)</f>
        <v>98.47000000000003</v>
      </c>
      <c r="F78" s="41"/>
      <c r="G78" s="108"/>
    </row>
    <row r="79" spans="1:14" s="88" customFormat="1" ht="15">
      <c r="A79" s="22" t="s">
        <v>10</v>
      </c>
      <c r="B79" s="27"/>
      <c r="C79" s="119"/>
      <c r="D79" s="29"/>
      <c r="E79" s="81"/>
      <c r="F79" s="41"/>
      <c r="M79" s="89"/>
      <c r="N79" s="89"/>
    </row>
    <row r="80" spans="1:14" s="88" customFormat="1" ht="15">
      <c r="A80" s="22" t="s">
        <v>17</v>
      </c>
      <c r="B80" s="27"/>
      <c r="C80" s="28"/>
      <c r="D80" s="29">
        <v>1769.85</v>
      </c>
      <c r="E80" s="81">
        <v>1.7422930206324092</v>
      </c>
      <c r="F80" s="41"/>
      <c r="G80" s="90"/>
      <c r="M80" s="89"/>
      <c r="N80" s="89"/>
    </row>
    <row r="81" spans="1:14" s="88" customFormat="1" ht="15">
      <c r="A81" s="22" t="s">
        <v>18</v>
      </c>
      <c r="B81" s="27"/>
      <c r="C81" s="39"/>
      <c r="D81" s="40">
        <v>-208.62989629998629</v>
      </c>
      <c r="E81" s="81">
        <v>-0.21</v>
      </c>
      <c r="F81" s="151"/>
      <c r="G81" s="90"/>
      <c r="M81" s="89"/>
      <c r="N81" s="89"/>
    </row>
    <row r="82" spans="1:14" s="88" customFormat="1" ht="15">
      <c r="A82" s="44" t="s">
        <v>11</v>
      </c>
      <c r="B82" s="44"/>
      <c r="C82" s="45"/>
      <c r="D82" s="46">
        <f>D78+D80+D81</f>
        <v>101581.65010370001</v>
      </c>
      <c r="E82" s="82">
        <f>+E78+E80+E81</f>
        <v>100.00229302063244</v>
      </c>
      <c r="F82" s="47"/>
      <c r="G82" s="107"/>
      <c r="M82" s="89"/>
      <c r="N82" s="89"/>
    </row>
    <row r="83" spans="1:14" s="88" customFormat="1" ht="15">
      <c r="A83" s="91" t="s">
        <v>14</v>
      </c>
      <c r="B83" s="122"/>
      <c r="C83" s="92"/>
      <c r="D83" s="92"/>
      <c r="E83" s="92"/>
      <c r="F83" s="123"/>
      <c r="M83" s="89"/>
      <c r="N83" s="89"/>
    </row>
    <row r="84" spans="1:14" s="88" customFormat="1" ht="29.25" customHeight="1">
      <c r="A84" s="204" t="s">
        <v>560</v>
      </c>
      <c r="B84" s="205"/>
      <c r="C84" s="205"/>
      <c r="D84" s="205"/>
      <c r="E84" s="205"/>
      <c r="F84" s="206"/>
      <c r="H84" s="90"/>
      <c r="M84" s="89"/>
      <c r="N84" s="89"/>
    </row>
    <row r="85" spans="1:14" s="88" customFormat="1" ht="15">
      <c r="A85" s="237" t="s">
        <v>15</v>
      </c>
      <c r="B85" s="238"/>
      <c r="C85" s="238"/>
      <c r="D85" s="238"/>
      <c r="E85" s="238"/>
      <c r="F85" s="239"/>
      <c r="M85" s="89"/>
      <c r="N85" s="89"/>
    </row>
    <row r="86" spans="1:14" s="88" customFormat="1" ht="15">
      <c r="A86" s="240" t="s">
        <v>19</v>
      </c>
      <c r="B86" s="241"/>
      <c r="C86" s="241"/>
      <c r="D86" s="241"/>
      <c r="E86" s="241"/>
      <c r="F86" s="242"/>
      <c r="M86" s="89"/>
      <c r="N86" s="89"/>
    </row>
    <row r="87" spans="1:6" s="58" customFormat="1" ht="15" customHeight="1">
      <c r="A87" s="57" t="s">
        <v>16</v>
      </c>
      <c r="B87" s="219" t="s">
        <v>533</v>
      </c>
      <c r="C87" s="220"/>
      <c r="D87" s="209" t="s">
        <v>558</v>
      </c>
      <c r="E87" s="210"/>
      <c r="F87" s="211"/>
    </row>
    <row r="88" spans="1:8" s="58" customFormat="1" ht="15" customHeight="1">
      <c r="A88" s="59" t="s">
        <v>489</v>
      </c>
      <c r="B88" s="213">
        <v>13.758</v>
      </c>
      <c r="C88" s="214"/>
      <c r="D88" s="213">
        <v>14.455</v>
      </c>
      <c r="E88" s="226"/>
      <c r="F88" s="214"/>
      <c r="H88" s="175"/>
    </row>
    <row r="89" spans="1:8" s="58" customFormat="1" ht="15" customHeight="1">
      <c r="A89" s="60" t="s">
        <v>492</v>
      </c>
      <c r="B89" s="213">
        <v>13.758</v>
      </c>
      <c r="C89" s="214"/>
      <c r="D89" s="213">
        <v>14.455</v>
      </c>
      <c r="E89" s="226"/>
      <c r="F89" s="214"/>
      <c r="H89" s="175"/>
    </row>
    <row r="90" spans="1:8" s="58" customFormat="1" ht="15" customHeight="1">
      <c r="A90" s="60" t="s">
        <v>323</v>
      </c>
      <c r="B90" s="213">
        <v>13.984</v>
      </c>
      <c r="C90" s="214"/>
      <c r="D90" s="213">
        <v>14.702</v>
      </c>
      <c r="E90" s="226"/>
      <c r="F90" s="214"/>
      <c r="H90" s="175"/>
    </row>
    <row r="91" spans="1:8" s="58" customFormat="1" ht="15" customHeight="1">
      <c r="A91" s="60" t="s">
        <v>293</v>
      </c>
      <c r="B91" s="213">
        <v>13.984</v>
      </c>
      <c r="C91" s="214"/>
      <c r="D91" s="213">
        <v>14.702</v>
      </c>
      <c r="E91" s="226"/>
      <c r="F91" s="214"/>
      <c r="H91" s="175"/>
    </row>
    <row r="92" spans="1:14" s="94" customFormat="1" ht="15">
      <c r="A92" s="121" t="s">
        <v>561</v>
      </c>
      <c r="B92" s="122"/>
      <c r="C92" s="122"/>
      <c r="D92" s="122"/>
      <c r="E92" s="122"/>
      <c r="F92" s="123"/>
      <c r="M92" s="95"/>
      <c r="N92" s="95"/>
    </row>
    <row r="93" spans="1:14" s="94" customFormat="1" ht="16.5" customHeight="1">
      <c r="A93" s="243" t="s">
        <v>562</v>
      </c>
      <c r="B93" s="244"/>
      <c r="C93" s="244"/>
      <c r="D93" s="244"/>
      <c r="E93" s="244"/>
      <c r="F93" s="245"/>
      <c r="M93" s="95"/>
      <c r="N93" s="95"/>
    </row>
    <row r="94" spans="1:14" s="94" customFormat="1" ht="15">
      <c r="A94" s="201" t="s">
        <v>563</v>
      </c>
      <c r="B94" s="202"/>
      <c r="C94" s="202"/>
      <c r="D94" s="202"/>
      <c r="E94" s="202"/>
      <c r="F94" s="203"/>
      <c r="M94" s="95"/>
      <c r="N94" s="95"/>
    </row>
    <row r="95" spans="1:14" s="94" customFormat="1" ht="15">
      <c r="A95" s="196" t="s">
        <v>564</v>
      </c>
      <c r="B95" s="197"/>
      <c r="C95" s="197"/>
      <c r="D95" s="197"/>
      <c r="E95" s="197"/>
      <c r="F95" s="93"/>
      <c r="M95" s="95"/>
      <c r="N95" s="95"/>
    </row>
    <row r="96" spans="1:14" s="94" customFormat="1" ht="15">
      <c r="A96" s="155" t="s">
        <v>613</v>
      </c>
      <c r="B96" s="156"/>
      <c r="C96" s="156"/>
      <c r="D96" s="156"/>
      <c r="E96" s="156"/>
      <c r="F96" s="93"/>
      <c r="M96" s="95"/>
      <c r="N96" s="95"/>
    </row>
    <row r="97" spans="1:14" s="94" customFormat="1" ht="15">
      <c r="A97" s="162" t="s">
        <v>565</v>
      </c>
      <c r="B97" s="163"/>
      <c r="C97" s="163"/>
      <c r="D97" s="163"/>
      <c r="E97" s="163"/>
      <c r="F97" s="158"/>
      <c r="M97" s="95"/>
      <c r="N97" s="95"/>
    </row>
  </sheetData>
  <sheetProtection/>
  <mergeCells count="16">
    <mergeCell ref="A84:F84"/>
    <mergeCell ref="A85:F85"/>
    <mergeCell ref="A86:F86"/>
    <mergeCell ref="B87:C87"/>
    <mergeCell ref="D87:F87"/>
    <mergeCell ref="B88:C88"/>
    <mergeCell ref="D88:F88"/>
    <mergeCell ref="B89:C89"/>
    <mergeCell ref="D89:F89"/>
    <mergeCell ref="B90:C90"/>
    <mergeCell ref="D90:F90"/>
    <mergeCell ref="A94:F94"/>
    <mergeCell ref="A95:E95"/>
    <mergeCell ref="B91:C91"/>
    <mergeCell ref="D91:F91"/>
    <mergeCell ref="A93:F93"/>
  </mergeCells>
  <printOptions/>
  <pageMargins left="1.15" right="0.7" top="0.55" bottom="0.57" header="0.3" footer="0.3"/>
  <pageSetup fitToHeight="1" fitToWidth="1" horizontalDpi="600" verticalDpi="600" orientation="portrait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9.57421875" style="1" customWidth="1"/>
    <col min="4" max="4" width="18.140625" style="131" bestFit="1" customWidth="1"/>
    <col min="5" max="5" width="23.28125" style="1" customWidth="1"/>
    <col min="6" max="6" width="17.8515625" style="61" customWidth="1"/>
    <col min="7" max="7" width="20.00390625" style="64" bestFit="1" customWidth="1"/>
    <col min="8" max="8" width="15.7109375" style="64" customWidth="1"/>
    <col min="9" max="9" width="10.57421875" style="64" bestFit="1" customWidth="1"/>
    <col min="10" max="16384" width="9.140625" style="64" customWidth="1"/>
  </cols>
  <sheetData>
    <row r="1" spans="1:6" ht="15">
      <c r="A1" s="3" t="s">
        <v>0</v>
      </c>
      <c r="B1" s="4"/>
      <c r="C1" s="5"/>
      <c r="D1" s="249"/>
      <c r="E1" s="6"/>
      <c r="F1" s="78"/>
    </row>
    <row r="2" spans="1:6" ht="15">
      <c r="A2" s="3" t="s">
        <v>616</v>
      </c>
      <c r="B2" s="4"/>
      <c r="C2" s="7"/>
      <c r="D2" s="7"/>
      <c r="E2" s="4"/>
      <c r="F2" s="79"/>
    </row>
    <row r="3" spans="1:6" ht="15">
      <c r="A3" s="3" t="s">
        <v>549</v>
      </c>
      <c r="B3" s="8"/>
      <c r="C3" s="9"/>
      <c r="D3" s="7"/>
      <c r="E3" s="8"/>
      <c r="F3" s="80"/>
    </row>
    <row r="4" spans="1:6" ht="15">
      <c r="A4" s="3"/>
      <c r="B4" s="8"/>
      <c r="C4" s="9"/>
      <c r="D4" s="7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18"/>
      <c r="D7" s="29"/>
      <c r="E7" s="23"/>
      <c r="F7" s="24"/>
    </row>
    <row r="8" spans="1:6" ht="15">
      <c r="A8" s="27" t="s">
        <v>617</v>
      </c>
      <c r="B8" s="27" t="s">
        <v>98</v>
      </c>
      <c r="C8" s="119">
        <v>133100</v>
      </c>
      <c r="D8" s="29">
        <v>1401.74</v>
      </c>
      <c r="E8" s="81">
        <v>9.48</v>
      </c>
      <c r="F8" s="30" t="s">
        <v>618</v>
      </c>
    </row>
    <row r="9" spans="1:6" ht="15">
      <c r="A9" s="27" t="s">
        <v>619</v>
      </c>
      <c r="B9" s="27" t="s">
        <v>97</v>
      </c>
      <c r="C9" s="119">
        <v>2547600</v>
      </c>
      <c r="D9" s="29">
        <v>1388.44</v>
      </c>
      <c r="E9" s="81">
        <v>9.39</v>
      </c>
      <c r="F9" s="30" t="s">
        <v>620</v>
      </c>
    </row>
    <row r="10" spans="1:6" ht="15">
      <c r="A10" s="27" t="s">
        <v>621</v>
      </c>
      <c r="B10" s="27" t="s">
        <v>91</v>
      </c>
      <c r="C10" s="119">
        <v>3264000</v>
      </c>
      <c r="D10" s="29">
        <v>1370.88</v>
      </c>
      <c r="E10" s="81">
        <v>9.27</v>
      </c>
      <c r="F10" s="30" t="s">
        <v>622</v>
      </c>
    </row>
    <row r="11" spans="1:6" ht="15">
      <c r="A11" s="27" t="s">
        <v>623</v>
      </c>
      <c r="B11" s="27" t="s">
        <v>109</v>
      </c>
      <c r="C11" s="119">
        <v>2556000</v>
      </c>
      <c r="D11" s="29">
        <v>1229.44</v>
      </c>
      <c r="E11" s="81">
        <v>8.309999999999999</v>
      </c>
      <c r="F11" s="30" t="s">
        <v>624</v>
      </c>
    </row>
    <row r="12" spans="1:6" ht="15">
      <c r="A12" s="27" t="s">
        <v>625</v>
      </c>
      <c r="B12" s="27" t="s">
        <v>92</v>
      </c>
      <c r="C12" s="119">
        <v>4938009</v>
      </c>
      <c r="D12" s="29">
        <v>1054.26</v>
      </c>
      <c r="E12" s="81">
        <v>7.13</v>
      </c>
      <c r="F12" s="30" t="s">
        <v>626</v>
      </c>
    </row>
    <row r="13" spans="1:6" ht="15">
      <c r="A13" s="27" t="s">
        <v>627</v>
      </c>
      <c r="B13" s="27" t="s">
        <v>109</v>
      </c>
      <c r="C13" s="119">
        <v>143000</v>
      </c>
      <c r="D13" s="29">
        <v>813.17</v>
      </c>
      <c r="E13" s="81">
        <v>5.5</v>
      </c>
      <c r="F13" s="30" t="s">
        <v>628</v>
      </c>
    </row>
    <row r="14" spans="1:6" ht="15">
      <c r="A14" s="27" t="s">
        <v>399</v>
      </c>
      <c r="B14" s="27" t="s">
        <v>98</v>
      </c>
      <c r="C14" s="119">
        <v>451500</v>
      </c>
      <c r="D14" s="29">
        <v>733.46</v>
      </c>
      <c r="E14" s="81">
        <v>4.96</v>
      </c>
      <c r="F14" s="30" t="s">
        <v>402</v>
      </c>
    </row>
    <row r="15" spans="1:6" ht="15">
      <c r="A15" s="27" t="s">
        <v>629</v>
      </c>
      <c r="B15" s="27" t="s">
        <v>110</v>
      </c>
      <c r="C15" s="119">
        <v>247500</v>
      </c>
      <c r="D15" s="29">
        <v>585.09</v>
      </c>
      <c r="E15" s="81">
        <v>3.9600000000000004</v>
      </c>
      <c r="F15" s="30" t="s">
        <v>630</v>
      </c>
    </row>
    <row r="16" spans="1:6" ht="15">
      <c r="A16" s="27" t="s">
        <v>631</v>
      </c>
      <c r="B16" s="27" t="s">
        <v>96</v>
      </c>
      <c r="C16" s="119">
        <v>2925000</v>
      </c>
      <c r="D16" s="29">
        <v>468</v>
      </c>
      <c r="E16" s="81">
        <v>3.16</v>
      </c>
      <c r="F16" s="30" t="s">
        <v>632</v>
      </c>
    </row>
    <row r="17" spans="1:6" ht="15">
      <c r="A17" s="27" t="s">
        <v>228</v>
      </c>
      <c r="B17" s="27" t="s">
        <v>92</v>
      </c>
      <c r="C17" s="119">
        <v>309750</v>
      </c>
      <c r="D17" s="29">
        <v>435.82</v>
      </c>
      <c r="E17" s="81">
        <v>2.9499999999999997</v>
      </c>
      <c r="F17" s="30" t="s">
        <v>230</v>
      </c>
    </row>
    <row r="18" spans="1:6" ht="15">
      <c r="A18" s="27" t="s">
        <v>633</v>
      </c>
      <c r="B18" s="27" t="s">
        <v>93</v>
      </c>
      <c r="C18" s="119">
        <v>256500</v>
      </c>
      <c r="D18" s="29">
        <v>386.16</v>
      </c>
      <c r="E18" s="81">
        <v>2.6100000000000003</v>
      </c>
      <c r="F18" s="30" t="s">
        <v>634</v>
      </c>
    </row>
    <row r="19" spans="1:6" ht="15">
      <c r="A19" s="27" t="s">
        <v>635</v>
      </c>
      <c r="B19" s="27" t="s">
        <v>109</v>
      </c>
      <c r="C19" s="119">
        <v>880000</v>
      </c>
      <c r="D19" s="29">
        <v>351.12</v>
      </c>
      <c r="E19" s="81">
        <v>2.37</v>
      </c>
      <c r="F19" s="30" t="s">
        <v>636</v>
      </c>
    </row>
    <row r="20" spans="1:6" ht="15">
      <c r="A20" s="27" t="s">
        <v>637</v>
      </c>
      <c r="B20" s="27" t="s">
        <v>97</v>
      </c>
      <c r="C20" s="119">
        <v>39000</v>
      </c>
      <c r="D20" s="29">
        <v>315.28</v>
      </c>
      <c r="E20" s="81">
        <v>2.13</v>
      </c>
      <c r="F20" s="30" t="s">
        <v>638</v>
      </c>
    </row>
    <row r="21" spans="1:6" ht="15">
      <c r="A21" s="27" t="s">
        <v>119</v>
      </c>
      <c r="B21" s="27" t="s">
        <v>96</v>
      </c>
      <c r="C21" s="119">
        <v>10000</v>
      </c>
      <c r="D21" s="29">
        <v>157.49</v>
      </c>
      <c r="E21" s="81">
        <v>1.06</v>
      </c>
      <c r="F21" s="30" t="s">
        <v>29</v>
      </c>
    </row>
    <row r="22" spans="1:6" ht="15">
      <c r="A22" s="27" t="s">
        <v>639</v>
      </c>
      <c r="B22" s="27" t="s">
        <v>105</v>
      </c>
      <c r="C22" s="119">
        <v>162000</v>
      </c>
      <c r="D22" s="29">
        <v>152.04</v>
      </c>
      <c r="E22" s="81">
        <v>1.03</v>
      </c>
      <c r="F22" s="30" t="s">
        <v>640</v>
      </c>
    </row>
    <row r="23" spans="1:6" ht="15">
      <c r="A23" s="27" t="s">
        <v>641</v>
      </c>
      <c r="B23" s="27" t="s">
        <v>109</v>
      </c>
      <c r="C23" s="119">
        <v>36000</v>
      </c>
      <c r="D23" s="29">
        <v>82.93</v>
      </c>
      <c r="E23" s="81">
        <v>0.5599999999999999</v>
      </c>
      <c r="F23" s="30" t="s">
        <v>642</v>
      </c>
    </row>
    <row r="24" spans="1:6" ht="15">
      <c r="A24" s="27" t="s">
        <v>643</v>
      </c>
      <c r="B24" s="27" t="s">
        <v>110</v>
      </c>
      <c r="C24" s="119">
        <v>40000</v>
      </c>
      <c r="D24" s="29">
        <v>35</v>
      </c>
      <c r="E24" s="81">
        <v>0.24</v>
      </c>
      <c r="F24" s="30" t="s">
        <v>644</v>
      </c>
    </row>
    <row r="25" spans="1:6" ht="15">
      <c r="A25" s="27" t="s">
        <v>174</v>
      </c>
      <c r="B25" s="27" t="s">
        <v>95</v>
      </c>
      <c r="C25" s="119">
        <v>6000</v>
      </c>
      <c r="D25" s="29">
        <v>27.18</v>
      </c>
      <c r="E25" s="81">
        <v>0.18</v>
      </c>
      <c r="F25" s="30" t="s">
        <v>64</v>
      </c>
    </row>
    <row r="26" spans="1:6" ht="15">
      <c r="A26" s="27" t="s">
        <v>645</v>
      </c>
      <c r="B26" s="27" t="s">
        <v>97</v>
      </c>
      <c r="C26" s="119">
        <v>9000</v>
      </c>
      <c r="D26" s="29">
        <v>11.13</v>
      </c>
      <c r="E26" s="81">
        <v>0.08</v>
      </c>
      <c r="F26" s="30" t="s">
        <v>646</v>
      </c>
    </row>
    <row r="27" spans="1:6" ht="15">
      <c r="A27" s="27" t="s">
        <v>647</v>
      </c>
      <c r="B27" s="27" t="s">
        <v>109</v>
      </c>
      <c r="C27" s="119">
        <v>8000</v>
      </c>
      <c r="D27" s="29">
        <v>5.02</v>
      </c>
      <c r="E27" s="81">
        <v>0.03</v>
      </c>
      <c r="F27" s="30" t="s">
        <v>648</v>
      </c>
    </row>
    <row r="28" spans="1:6" ht="15">
      <c r="A28" s="22" t="s">
        <v>8</v>
      </c>
      <c r="B28" s="22"/>
      <c r="C28" s="120"/>
      <c r="D28" s="250">
        <f>SUM(D8:D27)</f>
        <v>11003.650000000001</v>
      </c>
      <c r="E28" s="33">
        <f>SUM(E8:E27)</f>
        <v>74.40000000000002</v>
      </c>
      <c r="F28" s="41"/>
    </row>
    <row r="29" spans="1:12" s="88" customFormat="1" ht="15">
      <c r="A29" s="22" t="s">
        <v>10</v>
      </c>
      <c r="B29" s="27"/>
      <c r="C29" s="119"/>
      <c r="D29" s="29"/>
      <c r="E29" s="81"/>
      <c r="F29" s="41"/>
      <c r="K29" s="89"/>
      <c r="L29" s="89"/>
    </row>
    <row r="30" spans="1:12" s="88" customFormat="1" ht="15">
      <c r="A30" s="22" t="s">
        <v>649</v>
      </c>
      <c r="B30" s="27"/>
      <c r="C30" s="119"/>
      <c r="D30" s="29"/>
      <c r="E30" s="81"/>
      <c r="F30" s="41"/>
      <c r="K30" s="89"/>
      <c r="L30" s="89"/>
    </row>
    <row r="31" spans="1:12" s="88" customFormat="1" ht="15">
      <c r="A31" s="22" t="s">
        <v>650</v>
      </c>
      <c r="B31" s="27"/>
      <c r="C31" s="119"/>
      <c r="D31" s="29"/>
      <c r="E31" s="81"/>
      <c r="F31" s="41"/>
      <c r="K31" s="89"/>
      <c r="L31" s="89"/>
    </row>
    <row r="32" spans="1:12" s="88" customFormat="1" ht="15">
      <c r="A32" s="27" t="s">
        <v>117</v>
      </c>
      <c r="B32" s="251" t="s">
        <v>651</v>
      </c>
      <c r="C32" s="119"/>
      <c r="D32" s="29">
        <v>1000</v>
      </c>
      <c r="E32" s="81">
        <v>6.76</v>
      </c>
      <c r="F32" s="41"/>
      <c r="G32" s="252"/>
      <c r="H32" s="253"/>
      <c r="I32" s="107"/>
      <c r="K32" s="89"/>
      <c r="L32" s="89"/>
    </row>
    <row r="33" spans="1:12" s="88" customFormat="1" ht="15">
      <c r="A33" s="27" t="s">
        <v>117</v>
      </c>
      <c r="B33" s="251" t="s">
        <v>652</v>
      </c>
      <c r="C33" s="119"/>
      <c r="D33" s="29">
        <v>1000</v>
      </c>
      <c r="E33" s="81">
        <v>6.76</v>
      </c>
      <c r="F33" s="41"/>
      <c r="G33" s="252"/>
      <c r="H33" s="253"/>
      <c r="I33" s="107"/>
      <c r="K33" s="89"/>
      <c r="L33" s="89"/>
    </row>
    <row r="34" spans="1:12" s="88" customFormat="1" ht="15">
      <c r="A34" s="27" t="s">
        <v>117</v>
      </c>
      <c r="B34" s="251" t="s">
        <v>653</v>
      </c>
      <c r="C34" s="119"/>
      <c r="D34" s="29">
        <v>99</v>
      </c>
      <c r="E34" s="81">
        <v>0.67</v>
      </c>
      <c r="F34" s="41"/>
      <c r="G34" s="252"/>
      <c r="H34" s="253"/>
      <c r="I34" s="107"/>
      <c r="K34" s="89"/>
      <c r="L34" s="89"/>
    </row>
    <row r="35" spans="1:12" s="88" customFormat="1" ht="15">
      <c r="A35" s="27" t="s">
        <v>117</v>
      </c>
      <c r="B35" s="251" t="s">
        <v>654</v>
      </c>
      <c r="C35" s="119"/>
      <c r="D35" s="29">
        <v>99</v>
      </c>
      <c r="E35" s="81">
        <v>0.67</v>
      </c>
      <c r="F35" s="41"/>
      <c r="G35" s="252"/>
      <c r="H35" s="253"/>
      <c r="I35" s="107"/>
      <c r="K35" s="89"/>
      <c r="L35" s="89"/>
    </row>
    <row r="36" spans="1:12" s="88" customFormat="1" ht="15">
      <c r="A36" s="27" t="s">
        <v>117</v>
      </c>
      <c r="B36" s="251" t="s">
        <v>655</v>
      </c>
      <c r="C36" s="119"/>
      <c r="D36" s="29">
        <v>99</v>
      </c>
      <c r="E36" s="81">
        <v>0.67</v>
      </c>
      <c r="F36" s="41"/>
      <c r="G36" s="252"/>
      <c r="H36" s="253"/>
      <c r="I36" s="107"/>
      <c r="K36" s="89"/>
      <c r="L36" s="89"/>
    </row>
    <row r="37" spans="1:12" s="255" customFormat="1" ht="15">
      <c r="A37" s="22" t="s">
        <v>8</v>
      </c>
      <c r="B37" s="22"/>
      <c r="C37" s="120"/>
      <c r="D37" s="250">
        <f>SUM(D32:D36)</f>
        <v>2297</v>
      </c>
      <c r="E37" s="250">
        <f>SUM(E32:E36)</f>
        <v>15.53</v>
      </c>
      <c r="F37" s="254"/>
      <c r="K37" s="256"/>
      <c r="L37" s="256"/>
    </row>
    <row r="38" spans="1:12" s="88" customFormat="1" ht="15">
      <c r="A38" s="22" t="s">
        <v>656</v>
      </c>
      <c r="B38" s="27"/>
      <c r="C38" s="28"/>
      <c r="D38" s="29">
        <v>169.05176700000004</v>
      </c>
      <c r="E38" s="81">
        <v>1.1400000000000001</v>
      </c>
      <c r="F38" s="41"/>
      <c r="K38" s="89"/>
      <c r="L38" s="89"/>
    </row>
    <row r="39" spans="1:12" s="88" customFormat="1" ht="15">
      <c r="A39" s="257" t="s">
        <v>657</v>
      </c>
      <c r="B39" s="27"/>
      <c r="C39" s="28"/>
      <c r="D39" s="29">
        <v>719.81</v>
      </c>
      <c r="E39" s="81">
        <v>4.87</v>
      </c>
      <c r="F39" s="41"/>
      <c r="K39" s="89"/>
      <c r="L39" s="89"/>
    </row>
    <row r="40" spans="1:12" s="88" customFormat="1" ht="15">
      <c r="A40" s="22" t="s">
        <v>658</v>
      </c>
      <c r="B40" s="27"/>
      <c r="C40" s="39"/>
      <c r="D40" s="29">
        <v>601.4708027999986</v>
      </c>
      <c r="E40" s="81">
        <v>4.06</v>
      </c>
      <c r="F40" s="73"/>
      <c r="G40" s="258"/>
      <c r="K40" s="89"/>
      <c r="L40" s="89"/>
    </row>
    <row r="41" spans="1:12" s="88" customFormat="1" ht="15">
      <c r="A41" s="44" t="s">
        <v>11</v>
      </c>
      <c r="B41" s="44"/>
      <c r="C41" s="45"/>
      <c r="D41" s="259">
        <f>D28+D37+D38+D39+D40</f>
        <v>14790.9825698</v>
      </c>
      <c r="E41" s="46">
        <f>E28+E37+E38+E39+E40</f>
        <v>100.00000000000003</v>
      </c>
      <c r="F41" s="47"/>
      <c r="K41" s="89"/>
      <c r="L41" s="89"/>
    </row>
    <row r="42" spans="1:12" s="88" customFormat="1" ht="15">
      <c r="A42" s="91" t="s">
        <v>14</v>
      </c>
      <c r="B42" s="194"/>
      <c r="C42" s="92"/>
      <c r="D42" s="92"/>
      <c r="E42" s="92"/>
      <c r="F42" s="195"/>
      <c r="K42" s="89"/>
      <c r="L42" s="89"/>
    </row>
    <row r="43" spans="1:12" s="88" customFormat="1" ht="33" customHeight="1">
      <c r="A43" s="227" t="s">
        <v>659</v>
      </c>
      <c r="B43" s="228"/>
      <c r="C43" s="228"/>
      <c r="D43" s="228"/>
      <c r="E43" s="228"/>
      <c r="F43" s="260"/>
      <c r="G43" s="90"/>
      <c r="K43" s="89"/>
      <c r="L43" s="89"/>
    </row>
    <row r="44" spans="1:12" s="88" customFormat="1" ht="15">
      <c r="A44" s="237" t="s">
        <v>15</v>
      </c>
      <c r="B44" s="238"/>
      <c r="C44" s="238"/>
      <c r="D44" s="238"/>
      <c r="E44" s="238"/>
      <c r="F44" s="239"/>
      <c r="K44" s="89"/>
      <c r="L44" s="89"/>
    </row>
    <row r="45" spans="1:12" s="88" customFormat="1" ht="15">
      <c r="A45" s="240" t="s">
        <v>19</v>
      </c>
      <c r="B45" s="241"/>
      <c r="C45" s="241"/>
      <c r="D45" s="241"/>
      <c r="E45" s="241"/>
      <c r="F45" s="242"/>
      <c r="K45" s="89"/>
      <c r="L45" s="89"/>
    </row>
    <row r="46" spans="1:6" s="58" customFormat="1" ht="15" customHeight="1">
      <c r="A46" s="57" t="s">
        <v>366</v>
      </c>
      <c r="B46" s="219" t="s">
        <v>660</v>
      </c>
      <c r="C46" s="220"/>
      <c r="D46" s="209" t="s">
        <v>661</v>
      </c>
      <c r="E46" s="210"/>
      <c r="F46" s="211"/>
    </row>
    <row r="47" spans="1:6" s="58" customFormat="1" ht="15" customHeight="1">
      <c r="A47" s="59" t="s">
        <v>662</v>
      </c>
      <c r="B47" s="213">
        <v>11.996</v>
      </c>
      <c r="C47" s="214"/>
      <c r="D47" s="213">
        <v>12.046</v>
      </c>
      <c r="E47" s="226"/>
      <c r="F47" s="214"/>
    </row>
    <row r="48" spans="1:6" s="58" customFormat="1" ht="15" customHeight="1">
      <c r="A48" s="59" t="s">
        <v>663</v>
      </c>
      <c r="B48" s="213">
        <v>10.134</v>
      </c>
      <c r="C48" s="214"/>
      <c r="D48" s="213">
        <v>10.178</v>
      </c>
      <c r="E48" s="226"/>
      <c r="F48" s="214"/>
    </row>
    <row r="49" spans="1:6" s="58" customFormat="1" ht="15" customHeight="1">
      <c r="A49" s="59" t="s">
        <v>664</v>
      </c>
      <c r="B49" s="213">
        <v>10.48</v>
      </c>
      <c r="C49" s="214"/>
      <c r="D49" s="213">
        <v>10.525</v>
      </c>
      <c r="E49" s="226"/>
      <c r="F49" s="214"/>
    </row>
    <row r="50" spans="1:6" s="58" customFormat="1" ht="15" customHeight="1">
      <c r="A50" s="59" t="s">
        <v>665</v>
      </c>
      <c r="B50" s="213">
        <v>11.996</v>
      </c>
      <c r="C50" s="214"/>
      <c r="D50" s="213">
        <v>12.046</v>
      </c>
      <c r="E50" s="226"/>
      <c r="F50" s="214"/>
    </row>
    <row r="51" spans="1:6" s="58" customFormat="1" ht="15" customHeight="1">
      <c r="A51" s="59" t="s">
        <v>666</v>
      </c>
      <c r="B51" s="213">
        <v>12.191</v>
      </c>
      <c r="C51" s="214"/>
      <c r="D51" s="213">
        <v>12.25</v>
      </c>
      <c r="E51" s="226"/>
      <c r="F51" s="214"/>
    </row>
    <row r="52" spans="1:6" s="58" customFormat="1" ht="15" customHeight="1">
      <c r="A52" s="59" t="s">
        <v>293</v>
      </c>
      <c r="B52" s="213">
        <v>12.191</v>
      </c>
      <c r="C52" s="214"/>
      <c r="D52" s="213">
        <v>12.25</v>
      </c>
      <c r="E52" s="226"/>
      <c r="F52" s="214"/>
    </row>
    <row r="53" spans="1:6" s="58" customFormat="1" ht="15" customHeight="1">
      <c r="A53" s="59" t="s">
        <v>667</v>
      </c>
      <c r="B53" s="213">
        <v>10.263</v>
      </c>
      <c r="C53" s="214"/>
      <c r="D53" s="213">
        <v>10.312</v>
      </c>
      <c r="E53" s="226"/>
      <c r="F53" s="214"/>
    </row>
    <row r="54" spans="1:6" s="58" customFormat="1" ht="15" customHeight="1">
      <c r="A54" s="60" t="s">
        <v>668</v>
      </c>
      <c r="B54" s="213">
        <v>10.639</v>
      </c>
      <c r="C54" s="214"/>
      <c r="D54" s="213">
        <v>10.54</v>
      </c>
      <c r="E54" s="226"/>
      <c r="F54" s="214"/>
    </row>
    <row r="55" spans="1:12" s="94" customFormat="1" ht="15">
      <c r="A55" s="261" t="s">
        <v>669</v>
      </c>
      <c r="B55" s="194"/>
      <c r="C55" s="194"/>
      <c r="D55" s="194"/>
      <c r="E55" s="194"/>
      <c r="F55" s="195"/>
      <c r="K55" s="95"/>
      <c r="L55" s="95"/>
    </row>
    <row r="56" spans="1:12" s="94" customFormat="1" ht="15">
      <c r="A56" s="261" t="s">
        <v>670</v>
      </c>
      <c r="B56" s="194"/>
      <c r="C56" s="194"/>
      <c r="D56" s="194"/>
      <c r="E56" s="194"/>
      <c r="F56" s="195"/>
      <c r="K56" s="95"/>
      <c r="L56" s="95"/>
    </row>
    <row r="57" spans="1:12" s="94" customFormat="1" ht="30">
      <c r="A57" s="262" t="s">
        <v>671</v>
      </c>
      <c r="B57" s="262" t="s">
        <v>672</v>
      </c>
      <c r="C57" s="262" t="s">
        <v>673</v>
      </c>
      <c r="D57" s="263" t="s">
        <v>674</v>
      </c>
      <c r="E57" s="262" t="s">
        <v>675</v>
      </c>
      <c r="F57" s="195"/>
      <c r="K57" s="95"/>
      <c r="L57" s="95"/>
    </row>
    <row r="58" spans="1:12" s="94" customFormat="1" ht="15">
      <c r="A58" s="264" t="s">
        <v>641</v>
      </c>
      <c r="B58" s="264" t="s">
        <v>676</v>
      </c>
      <c r="C58" s="265">
        <v>220.5</v>
      </c>
      <c r="D58" s="265">
        <v>231.8</v>
      </c>
      <c r="E58" s="265">
        <v>14.05</v>
      </c>
      <c r="F58" s="266"/>
      <c r="G58" s="267"/>
      <c r="K58" s="95"/>
      <c r="L58" s="95"/>
    </row>
    <row r="59" spans="1:12" s="94" customFormat="1" ht="15">
      <c r="A59" s="264" t="s">
        <v>621</v>
      </c>
      <c r="B59" s="264" t="s">
        <v>676</v>
      </c>
      <c r="C59" s="265">
        <v>42.703918</v>
      </c>
      <c r="D59" s="265">
        <v>42.25</v>
      </c>
      <c r="E59" s="265">
        <v>216.16</v>
      </c>
      <c r="F59" s="266"/>
      <c r="G59" s="267"/>
      <c r="K59" s="95"/>
      <c r="L59" s="95"/>
    </row>
    <row r="60" spans="1:12" s="94" customFormat="1" ht="15">
      <c r="A60" s="264" t="s">
        <v>635</v>
      </c>
      <c r="B60" s="264" t="s">
        <v>676</v>
      </c>
      <c r="C60" s="265">
        <v>40.367018</v>
      </c>
      <c r="D60" s="265">
        <v>40.15</v>
      </c>
      <c r="E60" s="265">
        <v>55.59</v>
      </c>
      <c r="F60" s="266"/>
      <c r="G60" s="267"/>
      <c r="K60" s="95"/>
      <c r="L60" s="95"/>
    </row>
    <row r="61" spans="1:12" s="94" customFormat="1" ht="15">
      <c r="A61" s="264" t="s">
        <v>637</v>
      </c>
      <c r="B61" s="264" t="s">
        <v>676</v>
      </c>
      <c r="C61" s="265">
        <v>848.0321</v>
      </c>
      <c r="D61" s="265">
        <v>811.05</v>
      </c>
      <c r="E61" s="265">
        <v>53.28</v>
      </c>
      <c r="F61" s="266"/>
      <c r="G61" s="267"/>
      <c r="K61" s="95"/>
      <c r="L61" s="95"/>
    </row>
    <row r="62" spans="1:12" s="94" customFormat="1" ht="15">
      <c r="A62" s="264" t="s">
        <v>617</v>
      </c>
      <c r="B62" s="264" t="s">
        <v>676</v>
      </c>
      <c r="C62" s="265">
        <v>1018.1070000000001</v>
      </c>
      <c r="D62" s="265">
        <v>1058.6</v>
      </c>
      <c r="E62" s="265">
        <v>220.23</v>
      </c>
      <c r="F62" s="266"/>
      <c r="G62" s="267"/>
      <c r="K62" s="95"/>
      <c r="L62" s="95"/>
    </row>
    <row r="63" spans="1:12" s="94" customFormat="1" ht="15">
      <c r="A63" s="264" t="s">
        <v>631</v>
      </c>
      <c r="B63" s="264" t="s">
        <v>676</v>
      </c>
      <c r="C63" s="265">
        <v>16.5123</v>
      </c>
      <c r="D63" s="265">
        <v>16.05</v>
      </c>
      <c r="E63" s="265">
        <v>76.12</v>
      </c>
      <c r="F63" s="266"/>
      <c r="G63" s="267"/>
      <c r="K63" s="95"/>
      <c r="L63" s="95"/>
    </row>
    <row r="64" spans="1:12" s="94" customFormat="1" ht="15">
      <c r="A64" s="264" t="s">
        <v>643</v>
      </c>
      <c r="B64" s="264" t="s">
        <v>676</v>
      </c>
      <c r="C64" s="265">
        <v>82.45</v>
      </c>
      <c r="D64" s="265">
        <v>88.05</v>
      </c>
      <c r="E64" s="265">
        <v>6.81</v>
      </c>
      <c r="F64" s="266"/>
      <c r="G64" s="267"/>
      <c r="K64" s="95"/>
      <c r="L64" s="95"/>
    </row>
    <row r="65" spans="1:12" s="94" customFormat="1" ht="15">
      <c r="A65" s="264" t="s">
        <v>619</v>
      </c>
      <c r="B65" s="264" t="s">
        <v>676</v>
      </c>
      <c r="C65" s="265">
        <v>54.748934</v>
      </c>
      <c r="D65" s="265">
        <v>54.8</v>
      </c>
      <c r="E65" s="265">
        <v>220.37</v>
      </c>
      <c r="F65" s="266"/>
      <c r="G65" s="267"/>
      <c r="K65" s="95"/>
      <c r="L65" s="95"/>
    </row>
    <row r="66" spans="1:12" s="94" customFormat="1" ht="15">
      <c r="A66" s="264" t="s">
        <v>399</v>
      </c>
      <c r="B66" s="264" t="s">
        <v>676</v>
      </c>
      <c r="C66" s="265">
        <v>161.987626</v>
      </c>
      <c r="D66" s="265">
        <v>163.65</v>
      </c>
      <c r="E66" s="265">
        <v>120.61</v>
      </c>
      <c r="F66" s="266"/>
      <c r="G66" s="267"/>
      <c r="K66" s="95"/>
      <c r="L66" s="95"/>
    </row>
    <row r="67" spans="1:12" s="94" customFormat="1" ht="15">
      <c r="A67" s="264" t="s">
        <v>629</v>
      </c>
      <c r="B67" s="264" t="s">
        <v>676</v>
      </c>
      <c r="C67" s="265">
        <v>235.4778</v>
      </c>
      <c r="D67" s="265">
        <v>237.75</v>
      </c>
      <c r="E67" s="265">
        <v>92.11</v>
      </c>
      <c r="F67" s="266"/>
      <c r="G67" s="267"/>
      <c r="K67" s="95"/>
      <c r="L67" s="95"/>
    </row>
    <row r="68" spans="1:12" s="94" customFormat="1" ht="15">
      <c r="A68" s="264" t="s">
        <v>639</v>
      </c>
      <c r="B68" s="264" t="s">
        <v>676</v>
      </c>
      <c r="C68" s="265">
        <v>95.25</v>
      </c>
      <c r="D68" s="265">
        <v>94.4</v>
      </c>
      <c r="E68" s="265">
        <v>24.02</v>
      </c>
      <c r="F68" s="266"/>
      <c r="G68" s="267"/>
      <c r="K68" s="95"/>
      <c r="L68" s="95"/>
    </row>
    <row r="69" spans="1:12" s="94" customFormat="1" ht="15">
      <c r="A69" s="264" t="s">
        <v>647</v>
      </c>
      <c r="B69" s="264" t="s">
        <v>676</v>
      </c>
      <c r="C69" s="265">
        <v>61.4</v>
      </c>
      <c r="D69" s="265">
        <v>63.1</v>
      </c>
      <c r="E69" s="265">
        <v>0.79</v>
      </c>
      <c r="F69" s="266"/>
      <c r="G69" s="267"/>
      <c r="K69" s="95"/>
      <c r="L69" s="95"/>
    </row>
    <row r="70" spans="1:12" s="94" customFormat="1" ht="15">
      <c r="A70" s="264" t="s">
        <v>228</v>
      </c>
      <c r="B70" s="264" t="s">
        <v>676</v>
      </c>
      <c r="C70" s="265">
        <v>141.304757</v>
      </c>
      <c r="D70" s="265">
        <v>141.25</v>
      </c>
      <c r="E70" s="265">
        <v>68.71</v>
      </c>
      <c r="F70" s="266"/>
      <c r="G70" s="267"/>
      <c r="K70" s="95"/>
      <c r="L70" s="95"/>
    </row>
    <row r="71" spans="1:12" s="94" customFormat="1" ht="15">
      <c r="A71" s="264" t="s">
        <v>645</v>
      </c>
      <c r="B71" s="264" t="s">
        <v>676</v>
      </c>
      <c r="C71" s="265">
        <v>123.7</v>
      </c>
      <c r="D71" s="265">
        <v>123.8</v>
      </c>
      <c r="E71" s="265">
        <v>1.75</v>
      </c>
      <c r="F71" s="266"/>
      <c r="G71" s="267"/>
      <c r="K71" s="95"/>
      <c r="L71" s="95"/>
    </row>
    <row r="72" spans="1:12" s="94" customFormat="1" ht="15">
      <c r="A72" s="264" t="s">
        <v>119</v>
      </c>
      <c r="B72" s="264" t="s">
        <v>676</v>
      </c>
      <c r="C72" s="265">
        <v>1552.4750000000001</v>
      </c>
      <c r="D72" s="265">
        <v>1580.9</v>
      </c>
      <c r="E72" s="265">
        <v>24.73</v>
      </c>
      <c r="F72" s="266"/>
      <c r="G72" s="267"/>
      <c r="K72" s="95"/>
      <c r="L72" s="95"/>
    </row>
    <row r="73" spans="1:12" s="94" customFormat="1" ht="15">
      <c r="A73" s="264" t="s">
        <v>174</v>
      </c>
      <c r="B73" s="264" t="s">
        <v>676</v>
      </c>
      <c r="C73" s="265">
        <v>458.38</v>
      </c>
      <c r="D73" s="265">
        <v>453.05</v>
      </c>
      <c r="E73" s="265">
        <v>4.27</v>
      </c>
      <c r="F73" s="266"/>
      <c r="G73" s="267"/>
      <c r="K73" s="95"/>
      <c r="L73" s="95"/>
    </row>
    <row r="74" spans="1:12" s="94" customFormat="1" ht="15">
      <c r="A74" s="264" t="s">
        <v>627</v>
      </c>
      <c r="B74" s="264" t="s">
        <v>676</v>
      </c>
      <c r="C74" s="265">
        <v>569.9845</v>
      </c>
      <c r="D74" s="265">
        <v>572</v>
      </c>
      <c r="E74" s="265">
        <v>127.94</v>
      </c>
      <c r="F74" s="266"/>
      <c r="G74" s="267"/>
      <c r="K74" s="95"/>
      <c r="L74" s="95"/>
    </row>
    <row r="75" spans="1:12" s="94" customFormat="1" ht="15">
      <c r="A75" s="264" t="s">
        <v>623</v>
      </c>
      <c r="B75" s="264" t="s">
        <v>676</v>
      </c>
      <c r="C75" s="265">
        <v>48.114076999999995</v>
      </c>
      <c r="D75" s="265">
        <v>48.3</v>
      </c>
      <c r="E75" s="265">
        <v>194.9</v>
      </c>
      <c r="F75" s="266"/>
      <c r="G75" s="267"/>
      <c r="K75" s="95"/>
      <c r="L75" s="95"/>
    </row>
    <row r="76" spans="1:12" s="94" customFormat="1" ht="15">
      <c r="A76" s="264" t="s">
        <v>625</v>
      </c>
      <c r="B76" s="264" t="s">
        <v>676</v>
      </c>
      <c r="C76" s="265">
        <v>20.35</v>
      </c>
      <c r="D76" s="265">
        <v>21.5</v>
      </c>
      <c r="E76" s="265">
        <v>166.66</v>
      </c>
      <c r="F76" s="266"/>
      <c r="G76" s="267"/>
      <c r="K76" s="95"/>
      <c r="L76" s="95"/>
    </row>
    <row r="77" spans="1:12" s="94" customFormat="1" ht="15">
      <c r="A77" s="264" t="s">
        <v>633</v>
      </c>
      <c r="B77" s="264" t="s">
        <v>676</v>
      </c>
      <c r="C77" s="265">
        <v>145.4079</v>
      </c>
      <c r="D77" s="265">
        <v>150.95000000000002</v>
      </c>
      <c r="E77" s="265">
        <v>60.71</v>
      </c>
      <c r="F77" s="266"/>
      <c r="G77" s="267"/>
      <c r="K77" s="95"/>
      <c r="L77" s="95"/>
    </row>
    <row r="78" spans="1:12" s="94" customFormat="1" ht="15">
      <c r="A78" s="268"/>
      <c r="B78" s="269"/>
      <c r="C78" s="270"/>
      <c r="D78" s="270"/>
      <c r="E78" s="271"/>
      <c r="F78" s="266"/>
      <c r="G78" s="267"/>
      <c r="K78" s="95"/>
      <c r="L78" s="95"/>
    </row>
    <row r="79" spans="1:12" s="94" customFormat="1" ht="15">
      <c r="A79" s="268" t="s">
        <v>677</v>
      </c>
      <c r="B79" s="269"/>
      <c r="C79" s="272"/>
      <c r="D79" s="270"/>
      <c r="E79" s="273"/>
      <c r="F79" s="195"/>
      <c r="G79" s="267"/>
      <c r="K79" s="95"/>
      <c r="L79" s="95"/>
    </row>
    <row r="80" spans="1:12" s="94" customFormat="1" ht="15">
      <c r="A80" s="268" t="s">
        <v>678</v>
      </c>
      <c r="B80" s="269"/>
      <c r="C80" s="269"/>
      <c r="D80" s="269"/>
      <c r="E80" s="274"/>
      <c r="F80" s="195"/>
      <c r="K80" s="95"/>
      <c r="L80" s="95"/>
    </row>
    <row r="81" spans="1:12" s="94" customFormat="1" ht="15.75" thickBot="1">
      <c r="A81" s="261" t="s">
        <v>679</v>
      </c>
      <c r="B81" s="194"/>
      <c r="C81" s="194"/>
      <c r="D81" s="194"/>
      <c r="E81" s="194"/>
      <c r="F81" s="195"/>
      <c r="K81" s="95"/>
      <c r="L81" s="95"/>
    </row>
    <row r="82" spans="1:12" s="94" customFormat="1" ht="74.25" customHeight="1">
      <c r="A82" s="275" t="s">
        <v>680</v>
      </c>
      <c r="B82" s="275" t="s">
        <v>681</v>
      </c>
      <c r="C82" s="275" t="s">
        <v>682</v>
      </c>
      <c r="D82" s="275" t="s">
        <v>683</v>
      </c>
      <c r="E82" s="276" t="s">
        <v>684</v>
      </c>
      <c r="F82" s="195"/>
      <c r="K82" s="95"/>
      <c r="L82" s="95"/>
    </row>
    <row r="83" spans="1:12" s="94" customFormat="1" ht="15">
      <c r="A83" s="277">
        <v>2879</v>
      </c>
      <c r="B83" s="277">
        <v>240</v>
      </c>
      <c r="C83" s="278">
        <v>19644.2037174</v>
      </c>
      <c r="D83" s="279">
        <v>1406.205533</v>
      </c>
      <c r="E83" s="280">
        <v>-714.4844725</v>
      </c>
      <c r="F83" s="195"/>
      <c r="G83" s="281"/>
      <c r="K83" s="95"/>
      <c r="L83" s="95"/>
    </row>
    <row r="84" spans="1:12" s="94" customFormat="1" ht="15">
      <c r="A84" s="243" t="s">
        <v>562</v>
      </c>
      <c r="B84" s="244"/>
      <c r="C84" s="244"/>
      <c r="D84" s="244"/>
      <c r="E84" s="244"/>
      <c r="F84" s="245"/>
      <c r="K84" s="95"/>
      <c r="L84" s="95"/>
    </row>
    <row r="85" spans="1:12" s="94" customFormat="1" ht="15">
      <c r="A85" s="261" t="s">
        <v>614</v>
      </c>
      <c r="B85" s="194"/>
      <c r="C85" s="194"/>
      <c r="D85" s="194"/>
      <c r="E85" s="194"/>
      <c r="F85" s="195"/>
      <c r="K85" s="95"/>
      <c r="L85" s="95"/>
    </row>
    <row r="86" spans="1:12" s="94" customFormat="1" ht="15">
      <c r="A86" s="282" t="s">
        <v>366</v>
      </c>
      <c r="B86" s="215" t="s">
        <v>367</v>
      </c>
      <c r="C86" s="216"/>
      <c r="D86" s="194"/>
      <c r="E86" s="194"/>
      <c r="F86" s="195"/>
      <c r="K86" s="95"/>
      <c r="L86" s="95"/>
    </row>
    <row r="87" spans="1:12" s="94" customFormat="1" ht="15">
      <c r="A87" s="283"/>
      <c r="B87" s="172" t="s">
        <v>368</v>
      </c>
      <c r="C87" s="173" t="s">
        <v>369</v>
      </c>
      <c r="D87" s="194"/>
      <c r="E87" s="194"/>
      <c r="F87" s="195"/>
      <c r="K87" s="95"/>
      <c r="L87" s="95"/>
    </row>
    <row r="88" spans="1:12" s="94" customFormat="1" ht="15">
      <c r="A88" s="59" t="s">
        <v>663</v>
      </c>
      <c r="B88" s="284">
        <v>0.06</v>
      </c>
      <c r="C88" s="284">
        <v>0.06</v>
      </c>
      <c r="D88" s="194"/>
      <c r="E88" s="194"/>
      <c r="F88" s="195"/>
      <c r="K88" s="95"/>
      <c r="L88" s="95"/>
    </row>
    <row r="89" spans="1:12" s="94" customFormat="1" ht="15">
      <c r="A89" s="59" t="s">
        <v>664</v>
      </c>
      <c r="B89" s="284" t="s">
        <v>685</v>
      </c>
      <c r="C89" s="284" t="s">
        <v>685</v>
      </c>
      <c r="D89" s="194"/>
      <c r="E89" s="194"/>
      <c r="F89" s="195"/>
      <c r="K89" s="95"/>
      <c r="L89" s="95"/>
    </row>
    <row r="90" spans="1:12" s="94" customFormat="1" ht="15">
      <c r="A90" s="59" t="s">
        <v>667</v>
      </c>
      <c r="B90" s="284">
        <v>0.06</v>
      </c>
      <c r="C90" s="284">
        <v>0.06</v>
      </c>
      <c r="D90" s="194"/>
      <c r="E90" s="194"/>
      <c r="F90" s="195"/>
      <c r="K90" s="95"/>
      <c r="L90" s="95"/>
    </row>
    <row r="91" spans="1:12" s="94" customFormat="1" ht="15">
      <c r="A91" s="60" t="s">
        <v>668</v>
      </c>
      <c r="B91" s="284">
        <v>0.15</v>
      </c>
      <c r="C91" s="284">
        <v>0.15</v>
      </c>
      <c r="D91" s="194"/>
      <c r="E91" s="194"/>
      <c r="F91" s="195"/>
      <c r="K91" s="95"/>
      <c r="L91" s="95"/>
    </row>
    <row r="92" spans="1:12" s="94" customFormat="1" ht="15">
      <c r="A92" s="193" t="s">
        <v>686</v>
      </c>
      <c r="B92" s="194"/>
      <c r="C92" s="194"/>
      <c r="D92" s="194"/>
      <c r="E92" s="194"/>
      <c r="F92" s="93"/>
      <c r="K92" s="95"/>
      <c r="L92" s="95"/>
    </row>
    <row r="93" spans="1:12" s="94" customFormat="1" ht="15">
      <c r="A93" s="193" t="s">
        <v>687</v>
      </c>
      <c r="B93" s="194"/>
      <c r="C93" s="194"/>
      <c r="D93" s="194"/>
      <c r="E93" s="194"/>
      <c r="F93" s="93"/>
      <c r="K93" s="95"/>
      <c r="L93" s="95"/>
    </row>
    <row r="94" spans="1:12" s="94" customFormat="1" ht="15">
      <c r="A94" s="193" t="s">
        <v>565</v>
      </c>
      <c r="B94" s="194"/>
      <c r="C94" s="194"/>
      <c r="D94" s="194"/>
      <c r="E94" s="194"/>
      <c r="F94" s="93"/>
      <c r="K94" s="95"/>
      <c r="L94" s="95"/>
    </row>
    <row r="95" spans="1:12" s="88" customFormat="1" ht="15">
      <c r="A95" s="1"/>
      <c r="B95" s="1"/>
      <c r="C95" s="1"/>
      <c r="D95" s="131"/>
      <c r="E95" s="1"/>
      <c r="F95" s="61"/>
      <c r="K95" s="89"/>
      <c r="L95" s="89"/>
    </row>
    <row r="96" spans="1:12" s="88" customFormat="1" ht="15">
      <c r="A96" s="1"/>
      <c r="B96" s="1"/>
      <c r="C96" s="1"/>
      <c r="D96" s="131"/>
      <c r="E96" s="1"/>
      <c r="F96" s="61"/>
      <c r="K96" s="89"/>
      <c r="L96" s="89"/>
    </row>
  </sheetData>
  <sheetProtection/>
  <mergeCells count="23">
    <mergeCell ref="B54:C54"/>
    <mergeCell ref="D54:F54"/>
    <mergeCell ref="A84:F84"/>
    <mergeCell ref="B86:C86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  <mergeCell ref="A43:F43"/>
    <mergeCell ref="A44:F44"/>
    <mergeCell ref="A45:F45"/>
    <mergeCell ref="B46:C46"/>
    <mergeCell ref="D46:F46"/>
    <mergeCell ref="B47:C47"/>
    <mergeCell ref="D47:F4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7.8515625" style="1" bestFit="1" customWidth="1"/>
    <col min="3" max="3" width="16.28125" style="1" bestFit="1" customWidth="1"/>
    <col min="4" max="4" width="18.140625" style="131" bestFit="1" customWidth="1"/>
    <col min="5" max="5" width="15.28125" style="1" customWidth="1"/>
    <col min="6" max="6" width="21.28125" style="61" customWidth="1"/>
    <col min="7" max="7" width="15.140625" style="64" bestFit="1" customWidth="1"/>
    <col min="8" max="8" width="22.140625" style="64" bestFit="1" customWidth="1"/>
    <col min="9" max="9" width="20.00390625" style="64" bestFit="1" customWidth="1"/>
    <col min="10" max="16384" width="9.140625" style="64" customWidth="1"/>
  </cols>
  <sheetData>
    <row r="1" spans="1:6" ht="15">
      <c r="A1" s="3" t="s">
        <v>0</v>
      </c>
      <c r="B1" s="4"/>
      <c r="C1" s="5"/>
      <c r="D1" s="249"/>
      <c r="E1" s="6"/>
      <c r="F1" s="78"/>
    </row>
    <row r="2" spans="1:6" ht="15">
      <c r="A2" s="3" t="s">
        <v>688</v>
      </c>
      <c r="B2" s="4"/>
      <c r="C2" s="7"/>
      <c r="D2" s="7"/>
      <c r="E2" s="4"/>
      <c r="F2" s="79"/>
    </row>
    <row r="3" spans="1:6" ht="15">
      <c r="A3" s="3" t="s">
        <v>549</v>
      </c>
      <c r="B3" s="8"/>
      <c r="C3" s="9"/>
      <c r="D3" s="7"/>
      <c r="E3" s="8"/>
      <c r="F3" s="80"/>
    </row>
    <row r="4" spans="1:6" ht="15">
      <c r="A4" s="3"/>
      <c r="B4" s="4"/>
      <c r="C4" s="5"/>
      <c r="D4" s="249"/>
      <c r="E4" s="6"/>
      <c r="F4" s="78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9"/>
      <c r="E6" s="23"/>
      <c r="F6" s="24"/>
    </row>
    <row r="7" spans="1:6" ht="15">
      <c r="A7" s="22" t="s">
        <v>25</v>
      </c>
      <c r="B7" s="18"/>
      <c r="C7" s="118"/>
      <c r="D7" s="29"/>
      <c r="E7" s="23"/>
      <c r="F7" s="24"/>
    </row>
    <row r="8" spans="1:6" ht="15">
      <c r="A8" s="27" t="s">
        <v>625</v>
      </c>
      <c r="B8" s="137" t="s">
        <v>92</v>
      </c>
      <c r="C8" s="184">
        <v>2286729</v>
      </c>
      <c r="D8" s="29">
        <v>488.22</v>
      </c>
      <c r="E8" s="105">
        <v>8.219999999999999</v>
      </c>
      <c r="F8" s="106" t="s">
        <v>626</v>
      </c>
    </row>
    <row r="9" spans="1:6" ht="15">
      <c r="A9" s="27" t="s">
        <v>637</v>
      </c>
      <c r="B9" s="137" t="s">
        <v>97</v>
      </c>
      <c r="C9" s="184">
        <v>50000</v>
      </c>
      <c r="D9" s="29">
        <v>404.2</v>
      </c>
      <c r="E9" s="105">
        <v>6.81</v>
      </c>
      <c r="F9" s="106" t="s">
        <v>638</v>
      </c>
    </row>
    <row r="10" spans="1:6" ht="15">
      <c r="A10" s="27" t="s">
        <v>633</v>
      </c>
      <c r="B10" s="137" t="s">
        <v>93</v>
      </c>
      <c r="C10" s="184">
        <v>198000</v>
      </c>
      <c r="D10" s="29">
        <v>298.09</v>
      </c>
      <c r="E10" s="105">
        <v>5.0200000000000005</v>
      </c>
      <c r="F10" s="106" t="s">
        <v>634</v>
      </c>
    </row>
    <row r="11" spans="1:6" ht="15">
      <c r="A11" s="27" t="s">
        <v>617</v>
      </c>
      <c r="B11" s="137" t="s">
        <v>98</v>
      </c>
      <c r="C11" s="184">
        <v>26400</v>
      </c>
      <c r="D11" s="29">
        <v>278.03</v>
      </c>
      <c r="E11" s="285">
        <v>4.68</v>
      </c>
      <c r="F11" s="106" t="s">
        <v>618</v>
      </c>
    </row>
    <row r="12" spans="1:6" ht="15">
      <c r="A12" s="27" t="s">
        <v>621</v>
      </c>
      <c r="B12" s="137" t="s">
        <v>91</v>
      </c>
      <c r="C12" s="184">
        <v>544000</v>
      </c>
      <c r="D12" s="29">
        <v>228.48</v>
      </c>
      <c r="E12" s="285">
        <v>3.85</v>
      </c>
      <c r="F12" s="106" t="s">
        <v>622</v>
      </c>
    </row>
    <row r="13" spans="1:6" ht="15">
      <c r="A13" s="27" t="s">
        <v>619</v>
      </c>
      <c r="B13" s="137" t="s">
        <v>97</v>
      </c>
      <c r="C13" s="184">
        <v>343200</v>
      </c>
      <c r="D13" s="29">
        <v>187.04</v>
      </c>
      <c r="E13" s="285">
        <v>3.15</v>
      </c>
      <c r="F13" s="106" t="s">
        <v>620</v>
      </c>
    </row>
    <row r="14" spans="1:6" ht="15">
      <c r="A14" s="27" t="s">
        <v>169</v>
      </c>
      <c r="B14" s="137" t="s">
        <v>106</v>
      </c>
      <c r="C14" s="184">
        <v>82000</v>
      </c>
      <c r="D14" s="29">
        <v>128.54</v>
      </c>
      <c r="E14" s="285">
        <v>2.16</v>
      </c>
      <c r="F14" s="106" t="s">
        <v>557</v>
      </c>
    </row>
    <row r="15" spans="1:6" ht="15">
      <c r="A15" s="27" t="s">
        <v>547</v>
      </c>
      <c r="B15" s="137" t="s">
        <v>95</v>
      </c>
      <c r="C15" s="184">
        <v>2400</v>
      </c>
      <c r="D15" s="29">
        <v>91.58</v>
      </c>
      <c r="E15" s="285">
        <v>1.54</v>
      </c>
      <c r="F15" s="106" t="s">
        <v>548</v>
      </c>
    </row>
    <row r="16" spans="1:6" ht="15">
      <c r="A16" s="27" t="s">
        <v>689</v>
      </c>
      <c r="B16" s="137" t="s">
        <v>95</v>
      </c>
      <c r="C16" s="184">
        <v>36000</v>
      </c>
      <c r="D16" s="29">
        <v>77.38</v>
      </c>
      <c r="E16" s="285">
        <v>1.3</v>
      </c>
      <c r="F16" s="106" t="s">
        <v>690</v>
      </c>
    </row>
    <row r="17" spans="1:6" ht="15">
      <c r="A17" s="27" t="s">
        <v>129</v>
      </c>
      <c r="B17" s="137" t="s">
        <v>98</v>
      </c>
      <c r="C17" s="184">
        <v>10180</v>
      </c>
      <c r="D17" s="29">
        <v>68.48</v>
      </c>
      <c r="E17" s="285">
        <v>1.15</v>
      </c>
      <c r="F17" s="106" t="s">
        <v>41</v>
      </c>
    </row>
    <row r="18" spans="1:6" ht="15">
      <c r="A18" s="27" t="s">
        <v>442</v>
      </c>
      <c r="B18" s="137" t="s">
        <v>97</v>
      </c>
      <c r="C18" s="184">
        <v>15752</v>
      </c>
      <c r="D18" s="29">
        <v>60.24</v>
      </c>
      <c r="E18" s="285">
        <v>1.01</v>
      </c>
      <c r="F18" s="106" t="s">
        <v>443</v>
      </c>
    </row>
    <row r="19" spans="1:6" ht="15">
      <c r="A19" s="27" t="s">
        <v>168</v>
      </c>
      <c r="B19" s="137" t="s">
        <v>92</v>
      </c>
      <c r="C19" s="184">
        <v>3900</v>
      </c>
      <c r="D19" s="29">
        <v>55.58</v>
      </c>
      <c r="E19" s="285">
        <v>0.9400000000000001</v>
      </c>
      <c r="F19" s="106" t="s">
        <v>61</v>
      </c>
    </row>
    <row r="20" spans="1:6" ht="15">
      <c r="A20" s="27" t="s">
        <v>639</v>
      </c>
      <c r="B20" s="137" t="s">
        <v>105</v>
      </c>
      <c r="C20" s="184">
        <v>54000</v>
      </c>
      <c r="D20" s="29">
        <v>50.68</v>
      </c>
      <c r="E20" s="285">
        <v>0.8500000000000001</v>
      </c>
      <c r="F20" s="106" t="s">
        <v>640</v>
      </c>
    </row>
    <row r="21" spans="1:6" ht="15">
      <c r="A21" s="27" t="s">
        <v>154</v>
      </c>
      <c r="B21" s="137" t="s">
        <v>92</v>
      </c>
      <c r="C21" s="184">
        <v>51700</v>
      </c>
      <c r="D21" s="29">
        <v>47.28</v>
      </c>
      <c r="E21" s="285">
        <v>0.8</v>
      </c>
      <c r="F21" s="106" t="s">
        <v>56</v>
      </c>
    </row>
    <row r="22" spans="1:6" ht="15">
      <c r="A22" s="27" t="s">
        <v>301</v>
      </c>
      <c r="B22" s="137" t="s">
        <v>113</v>
      </c>
      <c r="C22" s="184">
        <v>13000</v>
      </c>
      <c r="D22" s="29">
        <v>44.66</v>
      </c>
      <c r="E22" s="285">
        <v>0.75</v>
      </c>
      <c r="F22" s="106" t="s">
        <v>302</v>
      </c>
    </row>
    <row r="23" spans="1:6" ht="15">
      <c r="A23" s="27" t="s">
        <v>228</v>
      </c>
      <c r="B23" s="137" t="s">
        <v>92</v>
      </c>
      <c r="C23" s="184">
        <v>29500</v>
      </c>
      <c r="D23" s="29">
        <v>41.51</v>
      </c>
      <c r="E23" s="285">
        <v>0.7000000000000001</v>
      </c>
      <c r="F23" s="106" t="s">
        <v>230</v>
      </c>
    </row>
    <row r="24" spans="1:6" ht="15">
      <c r="A24" s="27" t="s">
        <v>181</v>
      </c>
      <c r="B24" s="137" t="s">
        <v>110</v>
      </c>
      <c r="C24" s="184">
        <v>23900</v>
      </c>
      <c r="D24" s="29">
        <v>40.94</v>
      </c>
      <c r="E24" s="285">
        <v>0.69</v>
      </c>
      <c r="F24" s="106" t="s">
        <v>309</v>
      </c>
    </row>
    <row r="25" spans="1:6" ht="15">
      <c r="A25" s="27" t="s">
        <v>117</v>
      </c>
      <c r="B25" s="137" t="s">
        <v>92</v>
      </c>
      <c r="C25" s="184">
        <v>2745</v>
      </c>
      <c r="D25" s="29">
        <v>39.6</v>
      </c>
      <c r="E25" s="285">
        <v>0.67</v>
      </c>
      <c r="F25" s="106" t="s">
        <v>30</v>
      </c>
    </row>
    <row r="26" spans="1:6" ht="15">
      <c r="A26" s="27" t="s">
        <v>246</v>
      </c>
      <c r="B26" s="137" t="s">
        <v>109</v>
      </c>
      <c r="C26" s="184">
        <v>19900</v>
      </c>
      <c r="D26" s="29">
        <v>39.26</v>
      </c>
      <c r="E26" s="285">
        <v>0.66</v>
      </c>
      <c r="F26" s="106" t="s">
        <v>250</v>
      </c>
    </row>
    <row r="27" spans="1:6" ht="15">
      <c r="A27" s="27" t="s">
        <v>133</v>
      </c>
      <c r="B27" s="137" t="s">
        <v>104</v>
      </c>
      <c r="C27" s="184">
        <v>5400</v>
      </c>
      <c r="D27" s="29">
        <v>39.25</v>
      </c>
      <c r="E27" s="285">
        <v>0.66</v>
      </c>
      <c r="F27" s="106" t="s">
        <v>148</v>
      </c>
    </row>
    <row r="28" spans="1:6" ht="15">
      <c r="A28" s="27" t="s">
        <v>135</v>
      </c>
      <c r="B28" s="137" t="s">
        <v>98</v>
      </c>
      <c r="C28" s="184">
        <v>970</v>
      </c>
      <c r="D28" s="29">
        <v>38.65</v>
      </c>
      <c r="E28" s="285">
        <v>0.65</v>
      </c>
      <c r="F28" s="106" t="s">
        <v>48</v>
      </c>
    </row>
    <row r="29" spans="1:6" ht="15">
      <c r="A29" s="27" t="s">
        <v>336</v>
      </c>
      <c r="B29" s="137" t="s">
        <v>114</v>
      </c>
      <c r="C29" s="184">
        <v>1260</v>
      </c>
      <c r="D29" s="29">
        <v>38.34</v>
      </c>
      <c r="E29" s="285">
        <v>0.65</v>
      </c>
      <c r="F29" s="106" t="s">
        <v>337</v>
      </c>
    </row>
    <row r="30" spans="1:6" ht="15">
      <c r="A30" s="27" t="s">
        <v>326</v>
      </c>
      <c r="B30" s="137" t="s">
        <v>96</v>
      </c>
      <c r="C30" s="184">
        <v>26400</v>
      </c>
      <c r="D30" s="29">
        <v>38</v>
      </c>
      <c r="E30" s="285">
        <v>0.64</v>
      </c>
      <c r="F30" s="106" t="s">
        <v>328</v>
      </c>
    </row>
    <row r="31" spans="1:6" ht="15">
      <c r="A31" s="27" t="s">
        <v>175</v>
      </c>
      <c r="B31" s="137" t="s">
        <v>97</v>
      </c>
      <c r="C31" s="184">
        <v>2140</v>
      </c>
      <c r="D31" s="29">
        <v>36.22</v>
      </c>
      <c r="E31" s="285">
        <v>0.61</v>
      </c>
      <c r="F31" s="106" t="s">
        <v>71</v>
      </c>
    </row>
    <row r="32" spans="1:6" ht="15">
      <c r="A32" s="27" t="s">
        <v>201</v>
      </c>
      <c r="B32" s="137" t="s">
        <v>96</v>
      </c>
      <c r="C32" s="184">
        <v>8600</v>
      </c>
      <c r="D32" s="29">
        <v>33.98</v>
      </c>
      <c r="E32" s="285">
        <v>0.5700000000000001</v>
      </c>
      <c r="F32" s="106" t="s">
        <v>205</v>
      </c>
    </row>
    <row r="33" spans="1:6" ht="15">
      <c r="A33" s="27" t="s">
        <v>166</v>
      </c>
      <c r="B33" s="137" t="s">
        <v>91</v>
      </c>
      <c r="C33" s="184">
        <v>6160</v>
      </c>
      <c r="D33" s="29">
        <v>32.99</v>
      </c>
      <c r="E33" s="285">
        <v>0.5599999999999999</v>
      </c>
      <c r="F33" s="106" t="s">
        <v>39</v>
      </c>
    </row>
    <row r="34" spans="1:6" ht="15">
      <c r="A34" s="27" t="s">
        <v>691</v>
      </c>
      <c r="B34" s="137" t="s">
        <v>95</v>
      </c>
      <c r="C34" s="184">
        <v>7500</v>
      </c>
      <c r="D34" s="29">
        <v>32.67</v>
      </c>
      <c r="E34" s="285">
        <v>0.5499999999999999</v>
      </c>
      <c r="F34" s="106" t="s">
        <v>692</v>
      </c>
    </row>
    <row r="35" spans="1:6" ht="15">
      <c r="A35" s="27" t="s">
        <v>137</v>
      </c>
      <c r="B35" s="137" t="s">
        <v>97</v>
      </c>
      <c r="C35" s="184">
        <v>2130</v>
      </c>
      <c r="D35" s="29">
        <v>31.99</v>
      </c>
      <c r="E35" s="285">
        <v>0.54</v>
      </c>
      <c r="F35" s="106" t="s">
        <v>26</v>
      </c>
    </row>
    <row r="36" spans="1:6" ht="15">
      <c r="A36" s="27" t="s">
        <v>244</v>
      </c>
      <c r="B36" s="137" t="s">
        <v>110</v>
      </c>
      <c r="C36" s="184">
        <v>5400</v>
      </c>
      <c r="D36" s="29">
        <v>31.51</v>
      </c>
      <c r="E36" s="285">
        <v>0.53</v>
      </c>
      <c r="F36" s="106" t="s">
        <v>480</v>
      </c>
    </row>
    <row r="37" spans="1:6" ht="15">
      <c r="A37" s="27" t="s">
        <v>172</v>
      </c>
      <c r="B37" s="137" t="s">
        <v>109</v>
      </c>
      <c r="C37" s="184">
        <v>9750</v>
      </c>
      <c r="D37" s="29">
        <v>31.46</v>
      </c>
      <c r="E37" s="285">
        <v>0.53</v>
      </c>
      <c r="F37" s="106" t="s">
        <v>65</v>
      </c>
    </row>
    <row r="38" spans="1:6" ht="15">
      <c r="A38" s="27" t="s">
        <v>231</v>
      </c>
      <c r="B38" s="137" t="s">
        <v>110</v>
      </c>
      <c r="C38" s="184">
        <v>16000</v>
      </c>
      <c r="D38" s="29">
        <v>30.84</v>
      </c>
      <c r="E38" s="285">
        <v>0.52</v>
      </c>
      <c r="F38" s="106" t="s">
        <v>505</v>
      </c>
    </row>
    <row r="39" spans="1:6" ht="15">
      <c r="A39" s="27" t="s">
        <v>144</v>
      </c>
      <c r="B39" s="137" t="s">
        <v>93</v>
      </c>
      <c r="C39" s="184">
        <v>1400</v>
      </c>
      <c r="D39" s="29">
        <v>30.45</v>
      </c>
      <c r="E39" s="285">
        <v>0.51</v>
      </c>
      <c r="F39" s="106" t="s">
        <v>52</v>
      </c>
    </row>
    <row r="40" spans="1:6" ht="15">
      <c r="A40" s="27" t="s">
        <v>164</v>
      </c>
      <c r="B40" s="137" t="s">
        <v>100</v>
      </c>
      <c r="C40" s="184">
        <v>117</v>
      </c>
      <c r="D40" s="29">
        <v>29.94</v>
      </c>
      <c r="E40" s="285">
        <v>0.5</v>
      </c>
      <c r="F40" s="106" t="s">
        <v>60</v>
      </c>
    </row>
    <row r="41" spans="1:6" ht="15">
      <c r="A41" s="27" t="s">
        <v>412</v>
      </c>
      <c r="B41" s="137" t="s">
        <v>110</v>
      </c>
      <c r="C41" s="184">
        <v>17250</v>
      </c>
      <c r="D41" s="29">
        <v>29.68</v>
      </c>
      <c r="E41" s="285">
        <v>0.5</v>
      </c>
      <c r="F41" s="106" t="s">
        <v>414</v>
      </c>
    </row>
    <row r="42" spans="1:6" ht="15">
      <c r="A42" s="27" t="s">
        <v>381</v>
      </c>
      <c r="B42" s="137" t="s">
        <v>100</v>
      </c>
      <c r="C42" s="184">
        <v>10500</v>
      </c>
      <c r="D42" s="29">
        <v>29.63</v>
      </c>
      <c r="E42" s="285">
        <v>0.5</v>
      </c>
      <c r="F42" s="106" t="s">
        <v>59</v>
      </c>
    </row>
    <row r="43" spans="1:6" ht="15">
      <c r="A43" s="27" t="s">
        <v>258</v>
      </c>
      <c r="B43" s="137" t="s">
        <v>98</v>
      </c>
      <c r="C43" s="184">
        <v>6400</v>
      </c>
      <c r="D43" s="29">
        <v>29.5</v>
      </c>
      <c r="E43" s="285">
        <v>0.5</v>
      </c>
      <c r="F43" s="106" t="s">
        <v>72</v>
      </c>
    </row>
    <row r="44" spans="1:6" ht="15">
      <c r="A44" s="27" t="s">
        <v>254</v>
      </c>
      <c r="B44" s="137" t="s">
        <v>93</v>
      </c>
      <c r="C44" s="184">
        <v>20036</v>
      </c>
      <c r="D44" s="29">
        <v>29.12</v>
      </c>
      <c r="E44" s="285">
        <v>0.49</v>
      </c>
      <c r="F44" s="106" t="s">
        <v>297</v>
      </c>
    </row>
    <row r="45" spans="1:6" ht="15">
      <c r="A45" s="27" t="s">
        <v>118</v>
      </c>
      <c r="B45" s="137" t="s">
        <v>92</v>
      </c>
      <c r="C45" s="184">
        <v>10400</v>
      </c>
      <c r="D45" s="29">
        <v>28.79</v>
      </c>
      <c r="E45" s="285">
        <v>0.48</v>
      </c>
      <c r="F45" s="106" t="s">
        <v>248</v>
      </c>
    </row>
    <row r="46" spans="1:6" ht="15">
      <c r="A46" s="27" t="s">
        <v>126</v>
      </c>
      <c r="B46" s="137" t="s">
        <v>100</v>
      </c>
      <c r="C46" s="184">
        <v>460</v>
      </c>
      <c r="D46" s="29">
        <v>27.67</v>
      </c>
      <c r="E46" s="285">
        <v>0.47000000000000003</v>
      </c>
      <c r="F46" s="106" t="s">
        <v>49</v>
      </c>
    </row>
    <row r="47" spans="1:6" ht="15">
      <c r="A47" s="27" t="s">
        <v>389</v>
      </c>
      <c r="B47" s="137" t="s">
        <v>97</v>
      </c>
      <c r="C47" s="184">
        <v>28000</v>
      </c>
      <c r="D47" s="29">
        <v>27.48</v>
      </c>
      <c r="E47" s="285">
        <v>0.45999999999999996</v>
      </c>
      <c r="F47" s="106" t="s">
        <v>390</v>
      </c>
    </row>
    <row r="48" spans="1:6" ht="15">
      <c r="A48" s="27" t="s">
        <v>502</v>
      </c>
      <c r="B48" s="137" t="s">
        <v>113</v>
      </c>
      <c r="C48" s="184">
        <v>4098</v>
      </c>
      <c r="D48" s="29">
        <v>27.04</v>
      </c>
      <c r="E48" s="285">
        <v>0.45999999999999996</v>
      </c>
      <c r="F48" s="106" t="s">
        <v>487</v>
      </c>
    </row>
    <row r="49" spans="1:6" ht="15">
      <c r="A49" s="27" t="s">
        <v>263</v>
      </c>
      <c r="B49" s="137" t="s">
        <v>110</v>
      </c>
      <c r="C49" s="184">
        <v>8200</v>
      </c>
      <c r="D49" s="29">
        <v>25.73</v>
      </c>
      <c r="E49" s="285">
        <v>0.43</v>
      </c>
      <c r="F49" s="106" t="s">
        <v>267</v>
      </c>
    </row>
    <row r="50" spans="1:6" ht="15">
      <c r="A50" s="27" t="s">
        <v>259</v>
      </c>
      <c r="B50" s="137" t="s">
        <v>105</v>
      </c>
      <c r="C50" s="184">
        <v>4903</v>
      </c>
      <c r="D50" s="29">
        <v>25.33</v>
      </c>
      <c r="E50" s="285">
        <v>0.43</v>
      </c>
      <c r="F50" s="106" t="s">
        <v>264</v>
      </c>
    </row>
    <row r="51" spans="1:6" ht="15">
      <c r="A51" s="27" t="s">
        <v>162</v>
      </c>
      <c r="B51" s="137" t="s">
        <v>95</v>
      </c>
      <c r="C51" s="184">
        <v>2800</v>
      </c>
      <c r="D51" s="29">
        <v>24.49</v>
      </c>
      <c r="E51" s="285">
        <v>0.41000000000000003</v>
      </c>
      <c r="F51" s="106" t="s">
        <v>63</v>
      </c>
    </row>
    <row r="52" spans="1:6" ht="15">
      <c r="A52" s="27" t="s">
        <v>158</v>
      </c>
      <c r="B52" s="137" t="s">
        <v>101</v>
      </c>
      <c r="C52" s="184">
        <v>520</v>
      </c>
      <c r="D52" s="29">
        <v>24.46</v>
      </c>
      <c r="E52" s="285">
        <v>0.41000000000000003</v>
      </c>
      <c r="F52" s="106" t="s">
        <v>296</v>
      </c>
    </row>
    <row r="53" spans="1:6" ht="15">
      <c r="A53" s="27" t="s">
        <v>693</v>
      </c>
      <c r="B53" s="137" t="s">
        <v>313</v>
      </c>
      <c r="C53" s="184">
        <v>8100</v>
      </c>
      <c r="D53" s="29">
        <v>23.7</v>
      </c>
      <c r="E53" s="285">
        <v>0.4</v>
      </c>
      <c r="F53" s="106" t="s">
        <v>694</v>
      </c>
    </row>
    <row r="54" spans="1:6" ht="15">
      <c r="A54" s="27" t="s">
        <v>203</v>
      </c>
      <c r="B54" s="137" t="s">
        <v>115</v>
      </c>
      <c r="C54" s="184">
        <v>8200</v>
      </c>
      <c r="D54" s="29">
        <v>23.68</v>
      </c>
      <c r="E54" s="285">
        <v>0.4</v>
      </c>
      <c r="F54" s="106" t="s">
        <v>79</v>
      </c>
    </row>
    <row r="55" spans="1:6" ht="15">
      <c r="A55" s="27" t="s">
        <v>132</v>
      </c>
      <c r="B55" s="137" t="s">
        <v>94</v>
      </c>
      <c r="C55" s="184">
        <v>4500</v>
      </c>
      <c r="D55" s="29">
        <v>23.65</v>
      </c>
      <c r="E55" s="285">
        <v>0.4</v>
      </c>
      <c r="F55" s="106" t="s">
        <v>33</v>
      </c>
    </row>
    <row r="56" spans="1:6" ht="15">
      <c r="A56" s="27" t="s">
        <v>194</v>
      </c>
      <c r="B56" s="137" t="s">
        <v>96</v>
      </c>
      <c r="C56" s="184">
        <v>7750</v>
      </c>
      <c r="D56" s="29">
        <v>23.65</v>
      </c>
      <c r="E56" s="285">
        <v>0.4</v>
      </c>
      <c r="F56" s="106" t="s">
        <v>85</v>
      </c>
    </row>
    <row r="57" spans="1:6" ht="15">
      <c r="A57" s="27" t="s">
        <v>157</v>
      </c>
      <c r="B57" s="137" t="s">
        <v>108</v>
      </c>
      <c r="C57" s="184">
        <v>3370</v>
      </c>
      <c r="D57" s="29">
        <v>23.33</v>
      </c>
      <c r="E57" s="285">
        <v>0.38999999999999996</v>
      </c>
      <c r="F57" s="106" t="s">
        <v>161</v>
      </c>
    </row>
    <row r="58" spans="1:6" ht="15">
      <c r="A58" s="27" t="s">
        <v>695</v>
      </c>
      <c r="B58" s="137" t="s">
        <v>105</v>
      </c>
      <c r="C58" s="184">
        <v>2400</v>
      </c>
      <c r="D58" s="29">
        <v>22.79</v>
      </c>
      <c r="E58" s="285">
        <v>0.38</v>
      </c>
      <c r="F58" s="106" t="s">
        <v>696</v>
      </c>
    </row>
    <row r="59" spans="1:6" ht="15">
      <c r="A59" s="27" t="s">
        <v>238</v>
      </c>
      <c r="B59" s="137" t="s">
        <v>93</v>
      </c>
      <c r="C59" s="184">
        <v>2080</v>
      </c>
      <c r="D59" s="29">
        <v>22.33</v>
      </c>
      <c r="E59" s="285">
        <v>0.38</v>
      </c>
      <c r="F59" s="106" t="s">
        <v>240</v>
      </c>
    </row>
    <row r="60" spans="1:6" ht="15">
      <c r="A60" s="27" t="s">
        <v>131</v>
      </c>
      <c r="B60" s="137" t="s">
        <v>93</v>
      </c>
      <c r="C60" s="184">
        <v>7800</v>
      </c>
      <c r="D60" s="29">
        <v>21.86</v>
      </c>
      <c r="E60" s="285">
        <v>0.37</v>
      </c>
      <c r="F60" s="106" t="s">
        <v>35</v>
      </c>
    </row>
    <row r="61" spans="1:6" ht="15">
      <c r="A61" s="27" t="s">
        <v>119</v>
      </c>
      <c r="B61" s="137" t="s">
        <v>96</v>
      </c>
      <c r="C61" s="184">
        <v>1350</v>
      </c>
      <c r="D61" s="29">
        <v>21.26</v>
      </c>
      <c r="E61" s="285">
        <v>0.36</v>
      </c>
      <c r="F61" s="106" t="s">
        <v>29</v>
      </c>
    </row>
    <row r="62" spans="1:6" ht="15">
      <c r="A62" s="27" t="s">
        <v>155</v>
      </c>
      <c r="B62" s="137" t="s">
        <v>104</v>
      </c>
      <c r="C62" s="184">
        <v>555</v>
      </c>
      <c r="D62" s="29">
        <v>21.07</v>
      </c>
      <c r="E62" s="285">
        <v>0.35000000000000003</v>
      </c>
      <c r="F62" s="106" t="s">
        <v>57</v>
      </c>
    </row>
    <row r="63" spans="1:6" ht="15">
      <c r="A63" s="27" t="s">
        <v>697</v>
      </c>
      <c r="B63" s="137" t="s">
        <v>101</v>
      </c>
      <c r="C63" s="184">
        <v>15000</v>
      </c>
      <c r="D63" s="29">
        <v>20.83</v>
      </c>
      <c r="E63" s="285">
        <v>0.35000000000000003</v>
      </c>
      <c r="F63" s="106" t="s">
        <v>698</v>
      </c>
    </row>
    <row r="64" spans="1:6" ht="15">
      <c r="A64" s="27" t="s">
        <v>31</v>
      </c>
      <c r="B64" s="137" t="s">
        <v>92</v>
      </c>
      <c r="C64" s="184">
        <v>6900</v>
      </c>
      <c r="D64" s="29">
        <v>20.24</v>
      </c>
      <c r="E64" s="285">
        <v>0.33999999999999997</v>
      </c>
      <c r="F64" s="106" t="s">
        <v>249</v>
      </c>
    </row>
    <row r="65" spans="1:6" ht="15">
      <c r="A65" s="27" t="s">
        <v>699</v>
      </c>
      <c r="B65" s="137" t="s">
        <v>93</v>
      </c>
      <c r="C65" s="184">
        <v>2200</v>
      </c>
      <c r="D65" s="29">
        <v>20.06</v>
      </c>
      <c r="E65" s="285">
        <v>0.33999999999999997</v>
      </c>
      <c r="F65" s="106" t="s">
        <v>700</v>
      </c>
    </row>
    <row r="66" spans="1:6" ht="15">
      <c r="A66" s="27" t="s">
        <v>165</v>
      </c>
      <c r="B66" s="137" t="s">
        <v>107</v>
      </c>
      <c r="C66" s="184">
        <v>5600</v>
      </c>
      <c r="D66" s="29">
        <v>19.02</v>
      </c>
      <c r="E66" s="285">
        <v>0.32</v>
      </c>
      <c r="F66" s="106" t="s">
        <v>62</v>
      </c>
    </row>
    <row r="67" spans="1:6" ht="15">
      <c r="A67" s="27" t="s">
        <v>124</v>
      </c>
      <c r="B67" s="137" t="s">
        <v>102</v>
      </c>
      <c r="C67" s="184">
        <v>9975</v>
      </c>
      <c r="D67" s="29">
        <v>18.45</v>
      </c>
      <c r="E67" s="285">
        <v>0.31</v>
      </c>
      <c r="F67" s="106" t="s">
        <v>37</v>
      </c>
    </row>
    <row r="68" spans="1:6" ht="15">
      <c r="A68" s="27" t="s">
        <v>122</v>
      </c>
      <c r="B68" s="137" t="s">
        <v>92</v>
      </c>
      <c r="C68" s="184">
        <v>1884</v>
      </c>
      <c r="D68" s="29">
        <v>16.43</v>
      </c>
      <c r="E68" s="285">
        <v>0.27999999999999997</v>
      </c>
      <c r="F68" s="106" t="s">
        <v>38</v>
      </c>
    </row>
    <row r="69" spans="1:6" ht="15">
      <c r="A69" s="27" t="s">
        <v>635</v>
      </c>
      <c r="B69" s="137" t="s">
        <v>109</v>
      </c>
      <c r="C69" s="184">
        <v>40000</v>
      </c>
      <c r="D69" s="29">
        <v>15.96</v>
      </c>
      <c r="E69" s="285">
        <v>0.27</v>
      </c>
      <c r="F69" s="106" t="s">
        <v>636</v>
      </c>
    </row>
    <row r="70" spans="1:6" ht="15">
      <c r="A70" s="27" t="s">
        <v>306</v>
      </c>
      <c r="B70" s="137" t="s">
        <v>107</v>
      </c>
      <c r="C70" s="184">
        <v>4960</v>
      </c>
      <c r="D70" s="29">
        <v>15.7</v>
      </c>
      <c r="E70" s="285">
        <v>0.26</v>
      </c>
      <c r="F70" s="106" t="s">
        <v>311</v>
      </c>
    </row>
    <row r="71" spans="1:6" ht="15">
      <c r="A71" s="27" t="s">
        <v>163</v>
      </c>
      <c r="B71" s="137" t="s">
        <v>100</v>
      </c>
      <c r="C71" s="184">
        <v>3350</v>
      </c>
      <c r="D71" s="29">
        <v>15.61</v>
      </c>
      <c r="E71" s="285">
        <v>0.26</v>
      </c>
      <c r="F71" s="106" t="s">
        <v>701</v>
      </c>
    </row>
    <row r="72" spans="1:6" ht="15">
      <c r="A72" s="27" t="s">
        <v>382</v>
      </c>
      <c r="B72" s="137" t="s">
        <v>92</v>
      </c>
      <c r="C72" s="184">
        <v>1000</v>
      </c>
      <c r="D72" s="29">
        <v>15.47</v>
      </c>
      <c r="E72" s="285">
        <v>0.26</v>
      </c>
      <c r="F72" s="106" t="s">
        <v>383</v>
      </c>
    </row>
    <row r="73" spans="1:6" ht="15">
      <c r="A73" s="27" t="s">
        <v>193</v>
      </c>
      <c r="B73" s="137" t="s">
        <v>98</v>
      </c>
      <c r="C73" s="184">
        <v>1450</v>
      </c>
      <c r="D73" s="29">
        <v>15.21</v>
      </c>
      <c r="E73" s="285">
        <v>0.26</v>
      </c>
      <c r="F73" s="106" t="s">
        <v>470</v>
      </c>
    </row>
    <row r="74" spans="1:6" ht="15">
      <c r="A74" s="27" t="s">
        <v>139</v>
      </c>
      <c r="B74" s="137" t="s">
        <v>100</v>
      </c>
      <c r="C74" s="184">
        <v>540</v>
      </c>
      <c r="D74" s="29">
        <v>15.15</v>
      </c>
      <c r="E74" s="285">
        <v>0.26</v>
      </c>
      <c r="F74" s="106" t="s">
        <v>54</v>
      </c>
    </row>
    <row r="75" spans="1:6" ht="15">
      <c r="A75" s="27" t="s">
        <v>245</v>
      </c>
      <c r="B75" s="137" t="s">
        <v>103</v>
      </c>
      <c r="C75" s="184">
        <v>260</v>
      </c>
      <c r="D75" s="29">
        <v>15.15</v>
      </c>
      <c r="E75" s="285">
        <v>0.26</v>
      </c>
      <c r="F75" s="106" t="s">
        <v>42</v>
      </c>
    </row>
    <row r="76" spans="1:6" ht="15">
      <c r="A76" s="27" t="s">
        <v>702</v>
      </c>
      <c r="B76" s="137" t="s">
        <v>105</v>
      </c>
      <c r="C76" s="184">
        <v>13000</v>
      </c>
      <c r="D76" s="29">
        <v>14.05</v>
      </c>
      <c r="E76" s="285">
        <v>0.24</v>
      </c>
      <c r="F76" s="106" t="s">
        <v>703</v>
      </c>
    </row>
    <row r="77" spans="1:6" ht="15">
      <c r="A77" s="27" t="s">
        <v>237</v>
      </c>
      <c r="B77" s="137" t="s">
        <v>105</v>
      </c>
      <c r="C77" s="184">
        <v>1330</v>
      </c>
      <c r="D77" s="29">
        <v>13.86</v>
      </c>
      <c r="E77" s="285">
        <v>0.22999999999999998</v>
      </c>
      <c r="F77" s="106" t="s">
        <v>239</v>
      </c>
    </row>
    <row r="78" spans="1:6" ht="15">
      <c r="A78" s="27" t="s">
        <v>127</v>
      </c>
      <c r="B78" s="137" t="s">
        <v>95</v>
      </c>
      <c r="C78" s="184">
        <v>540</v>
      </c>
      <c r="D78" s="29">
        <v>13.13</v>
      </c>
      <c r="E78" s="285">
        <v>0.22</v>
      </c>
      <c r="F78" s="106" t="s">
        <v>47</v>
      </c>
    </row>
    <row r="79" spans="1:8" ht="15">
      <c r="A79" s="27" t="s">
        <v>176</v>
      </c>
      <c r="B79" s="286" t="s">
        <v>106</v>
      </c>
      <c r="C79" s="119">
        <v>950</v>
      </c>
      <c r="D79" s="29">
        <v>12.94</v>
      </c>
      <c r="E79" s="287">
        <v>0.22</v>
      </c>
      <c r="F79" s="30" t="s">
        <v>67</v>
      </c>
      <c r="H79" s="108"/>
    </row>
    <row r="80" spans="1:8" ht="15">
      <c r="A80" s="27" t="s">
        <v>121</v>
      </c>
      <c r="B80" s="286" t="s">
        <v>94</v>
      </c>
      <c r="C80" s="119">
        <v>940</v>
      </c>
      <c r="D80" s="29">
        <v>12.42</v>
      </c>
      <c r="E80" s="287">
        <v>0.21</v>
      </c>
      <c r="F80" s="30" t="s">
        <v>27</v>
      </c>
      <c r="H80" s="108"/>
    </row>
    <row r="81" spans="1:8" ht="15">
      <c r="A81" s="27" t="s">
        <v>116</v>
      </c>
      <c r="B81" s="286" t="s">
        <v>95</v>
      </c>
      <c r="C81" s="119">
        <v>1205</v>
      </c>
      <c r="D81" s="29">
        <v>12.32</v>
      </c>
      <c r="E81" s="287">
        <v>0.21</v>
      </c>
      <c r="F81" s="30" t="s">
        <v>28</v>
      </c>
      <c r="H81" s="108"/>
    </row>
    <row r="82" spans="1:8" ht="15">
      <c r="A82" s="27" t="s">
        <v>400</v>
      </c>
      <c r="B82" s="286" t="s">
        <v>101</v>
      </c>
      <c r="C82" s="119">
        <v>2000</v>
      </c>
      <c r="D82" s="29">
        <v>11.86</v>
      </c>
      <c r="E82" s="287">
        <v>0.2</v>
      </c>
      <c r="F82" s="30" t="s">
        <v>403</v>
      </c>
      <c r="H82" s="108"/>
    </row>
    <row r="83" spans="1:8" ht="15">
      <c r="A83" s="27" t="s">
        <v>233</v>
      </c>
      <c r="B83" s="286" t="s">
        <v>115</v>
      </c>
      <c r="C83" s="119">
        <v>5000</v>
      </c>
      <c r="D83" s="29">
        <v>9.75</v>
      </c>
      <c r="E83" s="287">
        <v>0.16</v>
      </c>
      <c r="F83" s="30" t="s">
        <v>235</v>
      </c>
      <c r="H83" s="108"/>
    </row>
    <row r="84" spans="1:8" ht="15">
      <c r="A84" s="27" t="s">
        <v>571</v>
      </c>
      <c r="B84" s="286" t="s">
        <v>111</v>
      </c>
      <c r="C84" s="119">
        <v>376</v>
      </c>
      <c r="D84" s="29">
        <v>2.4</v>
      </c>
      <c r="E84" s="287">
        <v>0.04</v>
      </c>
      <c r="F84" s="30" t="s">
        <v>572</v>
      </c>
      <c r="H84" s="108"/>
    </row>
    <row r="85" spans="1:8" ht="15">
      <c r="A85" s="27" t="s">
        <v>595</v>
      </c>
      <c r="B85" s="286" t="s">
        <v>206</v>
      </c>
      <c r="C85" s="119">
        <v>518</v>
      </c>
      <c r="D85" s="29">
        <v>2.3828</v>
      </c>
      <c r="E85" s="287">
        <v>0.04</v>
      </c>
      <c r="F85" s="30" t="s">
        <v>601</v>
      </c>
      <c r="H85" s="108"/>
    </row>
    <row r="86" spans="1:7" ht="15">
      <c r="A86" s="22"/>
      <c r="B86" s="22"/>
      <c r="C86" s="119"/>
      <c r="D86" s="33">
        <f>SUM(D8:D85)</f>
        <v>4030.7128</v>
      </c>
      <c r="E86" s="288">
        <f>SUM(E8:E85)</f>
        <v>67.88000000000001</v>
      </c>
      <c r="F86" s="289"/>
      <c r="G86" s="108"/>
    </row>
    <row r="87" spans="1:7" ht="15">
      <c r="A87" s="22" t="s">
        <v>55</v>
      </c>
      <c r="B87" s="31"/>
      <c r="C87" s="143"/>
      <c r="D87" s="29"/>
      <c r="E87" s="290"/>
      <c r="F87" s="289"/>
      <c r="G87" s="108"/>
    </row>
    <row r="88" spans="1:7" ht="15">
      <c r="A88" s="22" t="s">
        <v>25</v>
      </c>
      <c r="B88" s="31"/>
      <c r="C88" s="143"/>
      <c r="D88" s="29"/>
      <c r="E88" s="291"/>
      <c r="F88" s="289"/>
      <c r="G88" s="108"/>
    </row>
    <row r="89" spans="1:7" ht="15">
      <c r="A89" s="27" t="s">
        <v>166</v>
      </c>
      <c r="B89" s="26" t="s">
        <v>91</v>
      </c>
      <c r="C89" s="292">
        <v>33285</v>
      </c>
      <c r="D89" s="29">
        <v>3.15</v>
      </c>
      <c r="E89" s="81">
        <v>0.05</v>
      </c>
      <c r="F89" s="293" t="s">
        <v>370</v>
      </c>
      <c r="G89" s="108"/>
    </row>
    <row r="90" spans="1:7" ht="15">
      <c r="A90" s="22" t="s">
        <v>8</v>
      </c>
      <c r="B90" s="31"/>
      <c r="C90" s="143"/>
      <c r="D90" s="33">
        <f>SUM(D89)</f>
        <v>3.15</v>
      </c>
      <c r="E90" s="288">
        <f>SUM(E89)</f>
        <v>0.05</v>
      </c>
      <c r="F90" s="289"/>
      <c r="G90" s="108"/>
    </row>
    <row r="91" spans="1:14" s="88" customFormat="1" ht="15">
      <c r="A91" s="22" t="s">
        <v>10</v>
      </c>
      <c r="B91" s="27"/>
      <c r="C91" s="119"/>
      <c r="D91" s="29"/>
      <c r="E91" s="81"/>
      <c r="F91" s="289"/>
      <c r="M91" s="89"/>
      <c r="N91" s="89"/>
    </row>
    <row r="92" spans="1:14" s="88" customFormat="1" ht="15">
      <c r="A92" s="22" t="s">
        <v>649</v>
      </c>
      <c r="B92" s="27"/>
      <c r="C92" s="119"/>
      <c r="D92" s="29"/>
      <c r="E92" s="81"/>
      <c r="F92" s="289"/>
      <c r="M92" s="89"/>
      <c r="N92" s="89"/>
    </row>
    <row r="93" spans="1:14" s="88" customFormat="1" ht="15">
      <c r="A93" s="22" t="s">
        <v>650</v>
      </c>
      <c r="B93" s="27"/>
      <c r="C93" s="119"/>
      <c r="D93" s="29"/>
      <c r="E93" s="81"/>
      <c r="F93" s="41"/>
      <c r="M93" s="89"/>
      <c r="N93" s="89"/>
    </row>
    <row r="94" spans="1:14" s="88" customFormat="1" ht="15">
      <c r="A94" s="27" t="s">
        <v>117</v>
      </c>
      <c r="B94" s="251" t="s">
        <v>704</v>
      </c>
      <c r="C94" s="119"/>
      <c r="D94" s="29">
        <v>99</v>
      </c>
      <c r="E94" s="81">
        <v>1.67</v>
      </c>
      <c r="F94" s="41"/>
      <c r="G94" s="258"/>
      <c r="H94" s="253"/>
      <c r="I94" s="107"/>
      <c r="M94" s="89"/>
      <c r="N94" s="89"/>
    </row>
    <row r="95" spans="1:14" s="88" customFormat="1" ht="15">
      <c r="A95" s="27" t="s">
        <v>117</v>
      </c>
      <c r="B95" s="251" t="s">
        <v>705</v>
      </c>
      <c r="C95" s="119"/>
      <c r="D95" s="29">
        <v>99</v>
      </c>
      <c r="E95" s="81">
        <v>1.67</v>
      </c>
      <c r="F95" s="41"/>
      <c r="G95" s="258"/>
      <c r="H95" s="253"/>
      <c r="I95" s="107"/>
      <c r="M95" s="89"/>
      <c r="N95" s="89"/>
    </row>
    <row r="96" spans="1:14" s="88" customFormat="1" ht="15">
      <c r="A96" s="27" t="s">
        <v>117</v>
      </c>
      <c r="B96" s="251" t="s">
        <v>706</v>
      </c>
      <c r="C96" s="119"/>
      <c r="D96" s="29">
        <v>99</v>
      </c>
      <c r="E96" s="81">
        <v>1.67</v>
      </c>
      <c r="F96" s="41"/>
      <c r="G96" s="258"/>
      <c r="H96" s="253"/>
      <c r="I96" s="107"/>
      <c r="M96" s="89"/>
      <c r="N96" s="89"/>
    </row>
    <row r="97" spans="1:14" s="88" customFormat="1" ht="15">
      <c r="A97" s="27" t="s">
        <v>117</v>
      </c>
      <c r="B97" s="251" t="s">
        <v>707</v>
      </c>
      <c r="C97" s="119"/>
      <c r="D97" s="29">
        <v>99</v>
      </c>
      <c r="E97" s="81">
        <v>1.67</v>
      </c>
      <c r="F97" s="41"/>
      <c r="G97" s="258"/>
      <c r="H97" s="253"/>
      <c r="I97" s="107"/>
      <c r="M97" s="89"/>
      <c r="N97" s="89"/>
    </row>
    <row r="98" spans="1:14" s="88" customFormat="1" ht="15">
      <c r="A98" s="27" t="s">
        <v>117</v>
      </c>
      <c r="B98" s="251" t="s">
        <v>708</v>
      </c>
      <c r="C98" s="119"/>
      <c r="D98" s="29">
        <v>99</v>
      </c>
      <c r="E98" s="81">
        <v>1.67</v>
      </c>
      <c r="F98" s="41"/>
      <c r="G98" s="258"/>
      <c r="H98" s="253"/>
      <c r="I98" s="107"/>
      <c r="M98" s="89"/>
      <c r="N98" s="89"/>
    </row>
    <row r="99" spans="1:14" s="255" customFormat="1" ht="15">
      <c r="A99" s="22" t="s">
        <v>8</v>
      </c>
      <c r="B99" s="22"/>
      <c r="C99" s="120"/>
      <c r="D99" s="250">
        <f>SUM(D94:D98)</f>
        <v>495</v>
      </c>
      <c r="E99" s="33">
        <f>SUM(E94:E98)</f>
        <v>8.35</v>
      </c>
      <c r="F99" s="254"/>
      <c r="M99" s="256"/>
      <c r="N99" s="256"/>
    </row>
    <row r="100" spans="1:14" s="88" customFormat="1" ht="15">
      <c r="A100" s="22" t="s">
        <v>656</v>
      </c>
      <c r="B100" s="27"/>
      <c r="C100" s="28"/>
      <c r="D100" s="29">
        <v>24.834778000000004</v>
      </c>
      <c r="E100" s="81">
        <v>0.42</v>
      </c>
      <c r="F100" s="41"/>
      <c r="G100" s="258"/>
      <c r="H100" s="90"/>
      <c r="M100" s="89"/>
      <c r="N100" s="89"/>
    </row>
    <row r="101" spans="1:14" s="88" customFormat="1" ht="15">
      <c r="A101" s="257" t="s">
        <v>657</v>
      </c>
      <c r="B101" s="27"/>
      <c r="C101" s="28"/>
      <c r="D101" s="29">
        <v>1210.77</v>
      </c>
      <c r="E101" s="81">
        <v>20.39</v>
      </c>
      <c r="F101" s="41"/>
      <c r="G101" s="258"/>
      <c r="H101" s="294"/>
      <c r="M101" s="89"/>
      <c r="N101" s="89"/>
    </row>
    <row r="102" spans="1:14" s="88" customFormat="1" ht="15">
      <c r="A102" s="22" t="s">
        <v>658</v>
      </c>
      <c r="B102" s="27"/>
      <c r="C102" s="39"/>
      <c r="D102" s="29">
        <v>173.72578590000012</v>
      </c>
      <c r="E102" s="81">
        <v>2.91</v>
      </c>
      <c r="F102" s="41"/>
      <c r="G102" s="258"/>
      <c r="H102" s="90"/>
      <c r="M102" s="89"/>
      <c r="N102" s="89"/>
    </row>
    <row r="103" spans="1:14" s="88" customFormat="1" ht="15">
      <c r="A103" s="44" t="s">
        <v>11</v>
      </c>
      <c r="B103" s="44"/>
      <c r="C103" s="45"/>
      <c r="D103" s="259">
        <f>D86+D90+D99+D100+D101+D102</f>
        <v>5938.1933639</v>
      </c>
      <c r="E103" s="46">
        <f>E86+E90+E99+E100+E101+E102</f>
        <v>100</v>
      </c>
      <c r="F103" s="47"/>
      <c r="G103" s="107"/>
      <c r="H103" s="90"/>
      <c r="M103" s="89"/>
      <c r="N103" s="89"/>
    </row>
    <row r="104" spans="1:14" s="88" customFormat="1" ht="15">
      <c r="A104" s="295" t="s">
        <v>596</v>
      </c>
      <c r="B104" s="141"/>
      <c r="C104" s="125"/>
      <c r="D104" s="296"/>
      <c r="E104" s="126"/>
      <c r="F104" s="127"/>
      <c r="G104" s="107"/>
      <c r="H104" s="90"/>
      <c r="M104" s="89"/>
      <c r="N104" s="89"/>
    </row>
    <row r="105" spans="1:14" s="88" customFormat="1" ht="15">
      <c r="A105" s="91" t="s">
        <v>14</v>
      </c>
      <c r="B105" s="194"/>
      <c r="C105" s="92"/>
      <c r="D105" s="92"/>
      <c r="E105" s="92"/>
      <c r="F105" s="195"/>
      <c r="H105" s="90"/>
      <c r="M105" s="89"/>
      <c r="N105" s="89"/>
    </row>
    <row r="106" spans="1:14" s="88" customFormat="1" ht="31.5" customHeight="1">
      <c r="A106" s="204" t="s">
        <v>659</v>
      </c>
      <c r="B106" s="205"/>
      <c r="C106" s="205"/>
      <c r="D106" s="205"/>
      <c r="E106" s="205"/>
      <c r="F106" s="206"/>
      <c r="H106" s="90"/>
      <c r="M106" s="89"/>
      <c r="N106" s="89"/>
    </row>
    <row r="107" spans="1:14" s="88" customFormat="1" ht="15">
      <c r="A107" s="237" t="s">
        <v>15</v>
      </c>
      <c r="B107" s="238"/>
      <c r="C107" s="238"/>
      <c r="D107" s="238"/>
      <c r="E107" s="238"/>
      <c r="F107" s="239"/>
      <c r="M107" s="89"/>
      <c r="N107" s="89"/>
    </row>
    <row r="108" spans="1:14" s="88" customFormat="1" ht="15">
      <c r="A108" s="240" t="s">
        <v>19</v>
      </c>
      <c r="B108" s="241"/>
      <c r="C108" s="241"/>
      <c r="D108" s="241"/>
      <c r="E108" s="241"/>
      <c r="F108" s="242"/>
      <c r="H108" s="107"/>
      <c r="M108" s="89"/>
      <c r="N108" s="89"/>
    </row>
    <row r="109" spans="1:8" s="58" customFormat="1" ht="15" customHeight="1">
      <c r="A109" s="57" t="s">
        <v>366</v>
      </c>
      <c r="B109" s="219" t="s">
        <v>660</v>
      </c>
      <c r="C109" s="220"/>
      <c r="D109" s="209" t="str">
        <f>+'[1]Y0D3'!D46</f>
        <v>As on March 31,2017</v>
      </c>
      <c r="E109" s="210"/>
      <c r="F109" s="211"/>
      <c r="H109" s="297"/>
    </row>
    <row r="110" spans="1:6" s="58" customFormat="1" ht="15" customHeight="1">
      <c r="A110" s="59" t="s">
        <v>709</v>
      </c>
      <c r="B110" s="213">
        <v>15.715</v>
      </c>
      <c r="C110" s="214"/>
      <c r="D110" s="213">
        <v>15.949</v>
      </c>
      <c r="E110" s="226"/>
      <c r="F110" s="214"/>
    </row>
    <row r="111" spans="1:6" s="58" customFormat="1" ht="15" customHeight="1">
      <c r="A111" s="59" t="s">
        <v>710</v>
      </c>
      <c r="B111" s="213">
        <v>12.08</v>
      </c>
      <c r="C111" s="214"/>
      <c r="D111" s="213">
        <v>12.179</v>
      </c>
      <c r="E111" s="226"/>
      <c r="F111" s="214"/>
    </row>
    <row r="112" spans="1:6" s="58" customFormat="1" ht="15" customHeight="1">
      <c r="A112" s="59" t="s">
        <v>711</v>
      </c>
      <c r="B112" s="213">
        <v>11.692</v>
      </c>
      <c r="C112" s="214"/>
      <c r="D112" s="213">
        <v>11.664</v>
      </c>
      <c r="E112" s="226"/>
      <c r="F112" s="214"/>
    </row>
    <row r="113" spans="1:6" s="58" customFormat="1" ht="15" customHeight="1">
      <c r="A113" s="59" t="s">
        <v>291</v>
      </c>
      <c r="B113" s="213">
        <v>16.209</v>
      </c>
      <c r="C113" s="214"/>
      <c r="D113" s="213">
        <v>16.46</v>
      </c>
      <c r="E113" s="226"/>
      <c r="F113" s="214"/>
    </row>
    <row r="114" spans="1:6" s="58" customFormat="1" ht="15" customHeight="1">
      <c r="A114" s="59" t="s">
        <v>712</v>
      </c>
      <c r="B114" s="213">
        <v>12.235</v>
      </c>
      <c r="C114" s="214"/>
      <c r="D114" s="213">
        <v>12.223</v>
      </c>
      <c r="E114" s="226"/>
      <c r="F114" s="214"/>
    </row>
    <row r="115" spans="1:6" s="58" customFormat="1" ht="15" customHeight="1">
      <c r="A115" s="59" t="s">
        <v>713</v>
      </c>
      <c r="B115" s="213">
        <v>12.027</v>
      </c>
      <c r="C115" s="214"/>
      <c r="D115" s="213">
        <v>12.132</v>
      </c>
      <c r="E115" s="226"/>
      <c r="F115" s="214"/>
    </row>
    <row r="116" spans="1:14" s="94" customFormat="1" ht="15">
      <c r="A116" s="261" t="s">
        <v>669</v>
      </c>
      <c r="B116" s="298"/>
      <c r="C116" s="298"/>
      <c r="D116" s="194"/>
      <c r="E116" s="194"/>
      <c r="F116" s="195"/>
      <c r="M116" s="95"/>
      <c r="N116" s="95"/>
    </row>
    <row r="117" spans="1:14" s="94" customFormat="1" ht="15">
      <c r="A117" s="261" t="s">
        <v>670</v>
      </c>
      <c r="B117" s="298"/>
      <c r="C117" s="298"/>
      <c r="D117" s="194"/>
      <c r="E117" s="194"/>
      <c r="F117" s="195"/>
      <c r="M117" s="95"/>
      <c r="N117" s="95"/>
    </row>
    <row r="118" spans="1:14" s="94" customFormat="1" ht="45">
      <c r="A118" s="263" t="s">
        <v>671</v>
      </c>
      <c r="B118" s="263" t="s">
        <v>672</v>
      </c>
      <c r="C118" s="263" t="s">
        <v>673</v>
      </c>
      <c r="D118" s="263" t="s">
        <v>674</v>
      </c>
      <c r="E118" s="263" t="s">
        <v>675</v>
      </c>
      <c r="F118" s="195"/>
      <c r="M118" s="95"/>
      <c r="N118" s="95"/>
    </row>
    <row r="119" spans="1:14" s="94" customFormat="1" ht="15">
      <c r="A119" s="264" t="s">
        <v>621</v>
      </c>
      <c r="B119" s="264" t="s">
        <v>676</v>
      </c>
      <c r="C119" s="265">
        <v>42.404688</v>
      </c>
      <c r="D119" s="265">
        <v>42.25</v>
      </c>
      <c r="E119" s="265">
        <v>36.03</v>
      </c>
      <c r="F119" s="195"/>
      <c r="I119" s="267"/>
      <c r="M119" s="95"/>
      <c r="N119" s="95"/>
    </row>
    <row r="120" spans="1:14" s="94" customFormat="1" ht="15">
      <c r="A120" s="264" t="s">
        <v>635</v>
      </c>
      <c r="B120" s="264" t="s">
        <v>676</v>
      </c>
      <c r="C120" s="265">
        <v>40.325</v>
      </c>
      <c r="D120" s="265">
        <v>40.15</v>
      </c>
      <c r="E120" s="265">
        <v>2.53</v>
      </c>
      <c r="F120" s="195"/>
      <c r="I120" s="267"/>
      <c r="M120" s="95"/>
      <c r="N120" s="95"/>
    </row>
    <row r="121" spans="1:14" s="94" customFormat="1" ht="15">
      <c r="A121" s="264" t="s">
        <v>169</v>
      </c>
      <c r="B121" s="264" t="s">
        <v>676</v>
      </c>
      <c r="C121" s="265">
        <v>157.35</v>
      </c>
      <c r="D121" s="265">
        <v>156.95000000000002</v>
      </c>
      <c r="E121" s="265">
        <v>14.43</v>
      </c>
      <c r="F121" s="195"/>
      <c r="I121" s="267"/>
      <c r="M121" s="95"/>
      <c r="N121" s="95"/>
    </row>
    <row r="122" spans="1:14" s="94" customFormat="1" ht="15">
      <c r="A122" s="264" t="s">
        <v>637</v>
      </c>
      <c r="B122" s="264" t="s">
        <v>676</v>
      </c>
      <c r="C122" s="265">
        <v>814.508</v>
      </c>
      <c r="D122" s="265">
        <v>811.05</v>
      </c>
      <c r="E122" s="265">
        <v>68.3</v>
      </c>
      <c r="F122" s="195"/>
      <c r="I122" s="267"/>
      <c r="M122" s="95"/>
      <c r="N122" s="95"/>
    </row>
    <row r="123" spans="1:14" s="94" customFormat="1" ht="15">
      <c r="A123" s="264" t="s">
        <v>617</v>
      </c>
      <c r="B123" s="264" t="s">
        <v>676</v>
      </c>
      <c r="C123" s="265">
        <v>1018.45</v>
      </c>
      <c r="D123" s="265">
        <v>1058.6</v>
      </c>
      <c r="E123" s="265">
        <v>43.68</v>
      </c>
      <c r="F123" s="195"/>
      <c r="I123" s="267"/>
      <c r="M123" s="95"/>
      <c r="N123" s="95"/>
    </row>
    <row r="124" spans="1:14" s="94" customFormat="1" ht="15">
      <c r="A124" s="264" t="s">
        <v>695</v>
      </c>
      <c r="B124" s="264" t="s">
        <v>676</v>
      </c>
      <c r="C124" s="265">
        <v>944.2</v>
      </c>
      <c r="D124" s="265">
        <v>952.7</v>
      </c>
      <c r="E124" s="265">
        <v>3.58</v>
      </c>
      <c r="F124" s="195"/>
      <c r="I124" s="267"/>
      <c r="M124" s="95"/>
      <c r="N124" s="95"/>
    </row>
    <row r="125" spans="1:14" s="94" customFormat="1" ht="15">
      <c r="A125" s="264" t="s">
        <v>697</v>
      </c>
      <c r="B125" s="264" t="s">
        <v>676</v>
      </c>
      <c r="C125" s="265">
        <v>141.15</v>
      </c>
      <c r="D125" s="265">
        <v>139.3</v>
      </c>
      <c r="E125" s="265">
        <v>3.28</v>
      </c>
      <c r="F125" s="195"/>
      <c r="I125" s="267"/>
      <c r="M125" s="95"/>
      <c r="N125" s="95"/>
    </row>
    <row r="126" spans="1:14" s="94" customFormat="1" ht="15">
      <c r="A126" s="264" t="s">
        <v>689</v>
      </c>
      <c r="B126" s="264" t="s">
        <v>676</v>
      </c>
      <c r="C126" s="265">
        <v>221.8417</v>
      </c>
      <c r="D126" s="265">
        <v>216.35</v>
      </c>
      <c r="E126" s="265">
        <v>12.19</v>
      </c>
      <c r="F126" s="195"/>
      <c r="I126" s="267"/>
      <c r="M126" s="95"/>
      <c r="N126" s="95"/>
    </row>
    <row r="127" spans="1:14" s="94" customFormat="1" ht="15">
      <c r="A127" s="264" t="s">
        <v>619</v>
      </c>
      <c r="B127" s="264" t="s">
        <v>676</v>
      </c>
      <c r="C127" s="265">
        <v>53.8673</v>
      </c>
      <c r="D127" s="265">
        <v>54.8</v>
      </c>
      <c r="E127" s="265">
        <v>29.69</v>
      </c>
      <c r="F127" s="195"/>
      <c r="I127" s="267"/>
      <c r="M127" s="95"/>
      <c r="N127" s="95"/>
    </row>
    <row r="128" spans="1:14" s="94" customFormat="1" ht="15">
      <c r="A128" s="264" t="s">
        <v>639</v>
      </c>
      <c r="B128" s="264" t="s">
        <v>676</v>
      </c>
      <c r="C128" s="265">
        <v>95.2</v>
      </c>
      <c r="D128" s="265">
        <v>94.4</v>
      </c>
      <c r="E128" s="265">
        <v>8.01</v>
      </c>
      <c r="F128" s="195"/>
      <c r="I128" s="267"/>
      <c r="M128" s="95"/>
      <c r="N128" s="95"/>
    </row>
    <row r="129" spans="1:14" s="94" customFormat="1" ht="15">
      <c r="A129" s="264" t="s">
        <v>228</v>
      </c>
      <c r="B129" s="264" t="s">
        <v>676</v>
      </c>
      <c r="C129" s="265">
        <v>141.6</v>
      </c>
      <c r="D129" s="265">
        <v>141.25</v>
      </c>
      <c r="E129" s="265">
        <v>6.54</v>
      </c>
      <c r="F129" s="195"/>
      <c r="I129" s="267"/>
      <c r="M129" s="95"/>
      <c r="N129" s="95"/>
    </row>
    <row r="130" spans="1:14" s="94" customFormat="1" ht="15">
      <c r="A130" s="264" t="s">
        <v>691</v>
      </c>
      <c r="B130" s="264" t="s">
        <v>676</v>
      </c>
      <c r="C130" s="265">
        <v>427.96</v>
      </c>
      <c r="D130" s="265">
        <v>438.8</v>
      </c>
      <c r="E130" s="265">
        <v>5.14</v>
      </c>
      <c r="F130" s="195"/>
      <c r="I130" s="267"/>
      <c r="M130" s="95"/>
      <c r="N130" s="95"/>
    </row>
    <row r="131" spans="1:14" s="94" customFormat="1" ht="15">
      <c r="A131" s="264" t="s">
        <v>547</v>
      </c>
      <c r="B131" s="264" t="s">
        <v>676</v>
      </c>
      <c r="C131" s="265">
        <v>3666.3063</v>
      </c>
      <c r="D131" s="265">
        <v>3671.45</v>
      </c>
      <c r="E131" s="265">
        <v>14.19</v>
      </c>
      <c r="F131" s="195"/>
      <c r="I131" s="267"/>
      <c r="M131" s="95"/>
      <c r="N131" s="95"/>
    </row>
    <row r="132" spans="1:14" s="94" customFormat="1" ht="15">
      <c r="A132" s="264" t="s">
        <v>625</v>
      </c>
      <c r="B132" s="264" t="s">
        <v>676</v>
      </c>
      <c r="C132" s="265">
        <v>20.358</v>
      </c>
      <c r="D132" s="265">
        <v>21.5</v>
      </c>
      <c r="E132" s="265">
        <v>77.18</v>
      </c>
      <c r="F132" s="195"/>
      <c r="I132" s="267"/>
      <c r="M132" s="95"/>
      <c r="N132" s="95"/>
    </row>
    <row r="133" spans="1:14" s="94" customFormat="1" ht="15">
      <c r="A133" s="264" t="s">
        <v>633</v>
      </c>
      <c r="B133" s="264" t="s">
        <v>676</v>
      </c>
      <c r="C133" s="265">
        <v>151.71020000000001</v>
      </c>
      <c r="D133" s="265">
        <v>150.95000000000002</v>
      </c>
      <c r="E133" s="265">
        <v>46.86</v>
      </c>
      <c r="F133" s="195"/>
      <c r="I133" s="267"/>
      <c r="M133" s="95"/>
      <c r="N133" s="95"/>
    </row>
    <row r="134" spans="1:14" s="94" customFormat="1" ht="15">
      <c r="A134" s="264" t="s">
        <v>381</v>
      </c>
      <c r="B134" s="264" t="s">
        <v>676</v>
      </c>
      <c r="C134" s="265">
        <v>281.95</v>
      </c>
      <c r="D134" s="265">
        <v>282.7</v>
      </c>
      <c r="E134" s="265">
        <v>4.66</v>
      </c>
      <c r="F134" s="195"/>
      <c r="I134" s="267"/>
      <c r="M134" s="95"/>
      <c r="N134" s="95"/>
    </row>
    <row r="135" spans="1:14" s="94" customFormat="1" ht="15">
      <c r="A135" s="268"/>
      <c r="B135" s="269"/>
      <c r="C135" s="272"/>
      <c r="D135" s="270"/>
      <c r="E135" s="271"/>
      <c r="F135" s="195"/>
      <c r="I135" s="267"/>
      <c r="M135" s="95"/>
      <c r="N135" s="95"/>
    </row>
    <row r="136" spans="1:14" s="94" customFormat="1" ht="15">
      <c r="A136" s="268" t="s">
        <v>714</v>
      </c>
      <c r="B136" s="269"/>
      <c r="C136" s="272"/>
      <c r="D136" s="270"/>
      <c r="E136" s="273"/>
      <c r="F136" s="195"/>
      <c r="I136" s="267"/>
      <c r="M136" s="95"/>
      <c r="N136" s="95"/>
    </row>
    <row r="137" spans="1:14" s="94" customFormat="1" ht="15">
      <c r="A137" s="268" t="s">
        <v>715</v>
      </c>
      <c r="B137" s="269"/>
      <c r="C137" s="269"/>
      <c r="D137" s="269"/>
      <c r="E137" s="274"/>
      <c r="F137" s="195"/>
      <c r="M137" s="95"/>
      <c r="N137" s="95"/>
    </row>
    <row r="138" spans="1:14" s="94" customFormat="1" ht="15">
      <c r="A138" s="261" t="s">
        <v>679</v>
      </c>
      <c r="B138" s="194"/>
      <c r="C138" s="194"/>
      <c r="D138" s="194"/>
      <c r="E138" s="194"/>
      <c r="F138" s="195"/>
      <c r="M138" s="95"/>
      <c r="N138" s="95"/>
    </row>
    <row r="139" spans="1:14" s="94" customFormat="1" ht="74.25" customHeight="1">
      <c r="A139" s="299" t="s">
        <v>680</v>
      </c>
      <c r="B139" s="299" t="s">
        <v>681</v>
      </c>
      <c r="C139" s="299" t="s">
        <v>682</v>
      </c>
      <c r="D139" s="299" t="s">
        <v>683</v>
      </c>
      <c r="E139" s="299" t="s">
        <v>684</v>
      </c>
      <c r="F139" s="195"/>
      <c r="M139" s="95"/>
      <c r="N139" s="95"/>
    </row>
    <row r="140" spans="1:14" s="94" customFormat="1" ht="15">
      <c r="A140" s="300">
        <v>446</v>
      </c>
      <c r="B140" s="301">
        <v>117</v>
      </c>
      <c r="C140" s="302">
        <v>2320.8406637</v>
      </c>
      <c r="D140" s="301">
        <v>0</v>
      </c>
      <c r="E140" s="303">
        <v>-50.58692609999999</v>
      </c>
      <c r="F140" s="195"/>
      <c r="G140" s="304"/>
      <c r="H140" s="305"/>
      <c r="I140" s="281"/>
      <c r="M140" s="95"/>
      <c r="N140" s="95"/>
    </row>
    <row r="141" spans="1:14" s="94" customFormat="1" ht="15" customHeight="1">
      <c r="A141" s="243" t="s">
        <v>562</v>
      </c>
      <c r="B141" s="244"/>
      <c r="C141" s="244"/>
      <c r="D141" s="244"/>
      <c r="E141" s="244"/>
      <c r="F141" s="245"/>
      <c r="M141" s="95"/>
      <c r="N141" s="95"/>
    </row>
    <row r="142" spans="1:14" s="94" customFormat="1" ht="15">
      <c r="A142" s="261" t="s">
        <v>614</v>
      </c>
      <c r="B142" s="194"/>
      <c r="C142" s="194"/>
      <c r="D142" s="194"/>
      <c r="E142" s="194"/>
      <c r="F142" s="195"/>
      <c r="M142" s="95"/>
      <c r="N142" s="95"/>
    </row>
    <row r="143" spans="1:14" s="94" customFormat="1" ht="15">
      <c r="A143" s="282" t="s">
        <v>366</v>
      </c>
      <c r="B143" s="215" t="s">
        <v>367</v>
      </c>
      <c r="C143" s="216"/>
      <c r="D143" s="194"/>
      <c r="E143" s="194"/>
      <c r="F143" s="195"/>
      <c r="M143" s="95"/>
      <c r="N143" s="95"/>
    </row>
    <row r="144" spans="1:14" s="94" customFormat="1" ht="15">
      <c r="A144" s="283"/>
      <c r="B144" s="172" t="s">
        <v>368</v>
      </c>
      <c r="C144" s="173" t="s">
        <v>369</v>
      </c>
      <c r="D144" s="194"/>
      <c r="E144" s="194"/>
      <c r="F144" s="195"/>
      <c r="M144" s="95"/>
      <c r="N144" s="95"/>
    </row>
    <row r="145" spans="1:14" s="94" customFormat="1" ht="15">
      <c r="A145" s="59" t="s">
        <v>663</v>
      </c>
      <c r="B145" s="284">
        <v>0.08</v>
      </c>
      <c r="C145" s="284">
        <v>0.08</v>
      </c>
      <c r="D145" s="194"/>
      <c r="E145" s="194"/>
      <c r="F145" s="195"/>
      <c r="M145" s="95"/>
      <c r="N145" s="95"/>
    </row>
    <row r="146" spans="1:14" s="94" customFormat="1" ht="15">
      <c r="A146" s="59" t="s">
        <v>664</v>
      </c>
      <c r="B146" s="284">
        <v>0.2</v>
      </c>
      <c r="C146" s="284">
        <v>0.2</v>
      </c>
      <c r="D146" s="194"/>
      <c r="E146" s="194"/>
      <c r="F146" s="195"/>
      <c r="M146" s="95"/>
      <c r="N146" s="95"/>
    </row>
    <row r="147" spans="1:14" s="94" customFormat="1" ht="15">
      <c r="A147" s="59" t="s">
        <v>667</v>
      </c>
      <c r="B147" s="284">
        <v>0.08</v>
      </c>
      <c r="C147" s="284">
        <v>0.08</v>
      </c>
      <c r="D147" s="194"/>
      <c r="E147" s="194"/>
      <c r="F147" s="195"/>
      <c r="M147" s="95"/>
      <c r="N147" s="95"/>
    </row>
    <row r="148" spans="1:14" s="94" customFormat="1" ht="15">
      <c r="A148" s="60" t="s">
        <v>668</v>
      </c>
      <c r="B148" s="284">
        <v>0.2</v>
      </c>
      <c r="C148" s="284">
        <v>0.2</v>
      </c>
      <c r="D148" s="194"/>
      <c r="E148" s="194"/>
      <c r="F148" s="195"/>
      <c r="M148" s="95"/>
      <c r="N148" s="95"/>
    </row>
    <row r="149" spans="1:14" s="94" customFormat="1" ht="15">
      <c r="A149" s="193" t="s">
        <v>686</v>
      </c>
      <c r="B149" s="194"/>
      <c r="C149" s="194"/>
      <c r="D149" s="194"/>
      <c r="E149" s="194"/>
      <c r="F149" s="93"/>
      <c r="M149" s="95"/>
      <c r="N149" s="95"/>
    </row>
    <row r="150" spans="1:14" s="94" customFormat="1" ht="15">
      <c r="A150" s="193" t="s">
        <v>716</v>
      </c>
      <c r="B150" s="194"/>
      <c r="C150" s="194"/>
      <c r="D150" s="194"/>
      <c r="E150" s="194"/>
      <c r="F150" s="93"/>
      <c r="M150" s="95"/>
      <c r="N150" s="95"/>
    </row>
    <row r="151" spans="1:14" s="94" customFormat="1" ht="15">
      <c r="A151" s="193" t="s">
        <v>565</v>
      </c>
      <c r="B151" s="194"/>
      <c r="C151" s="194"/>
      <c r="D151" s="194"/>
      <c r="E151" s="194"/>
      <c r="F151" s="158"/>
      <c r="M151" s="95"/>
      <c r="N151" s="95"/>
    </row>
  </sheetData>
  <sheetProtection/>
  <mergeCells count="19">
    <mergeCell ref="B114:C114"/>
    <mergeCell ref="D114:F114"/>
    <mergeCell ref="B115:C115"/>
    <mergeCell ref="D115:F115"/>
    <mergeCell ref="A141:F141"/>
    <mergeCell ref="B143:C143"/>
    <mergeCell ref="B111:C111"/>
    <mergeCell ref="D111:F111"/>
    <mergeCell ref="B112:C112"/>
    <mergeCell ref="D112:F112"/>
    <mergeCell ref="B113:C113"/>
    <mergeCell ref="D113:F113"/>
    <mergeCell ref="A106:F106"/>
    <mergeCell ref="A107:F107"/>
    <mergeCell ref="A108:F108"/>
    <mergeCell ref="B109:C109"/>
    <mergeCell ref="D109:F109"/>
    <mergeCell ref="B110:C110"/>
    <mergeCell ref="D110:F1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8515625" style="1" customWidth="1"/>
    <col min="2" max="2" width="26.28125" style="1" bestFit="1" customWidth="1"/>
    <col min="3" max="3" width="21.140625" style="1" customWidth="1"/>
    <col min="4" max="4" width="17.28125" style="1" customWidth="1"/>
    <col min="5" max="5" width="17.421875" style="1" customWidth="1"/>
    <col min="6" max="6" width="20.7109375" style="61" customWidth="1"/>
    <col min="7" max="7" width="10.28125" style="1" bestFit="1" customWidth="1"/>
    <col min="8" max="8" width="19.57421875" style="1" customWidth="1"/>
    <col min="9" max="9" width="10.5742187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717</v>
      </c>
      <c r="B2" s="4"/>
      <c r="C2" s="5"/>
      <c r="D2" s="6"/>
      <c r="E2" s="6"/>
      <c r="F2" s="2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24"/>
    </row>
    <row r="8" spans="1:8" ht="15">
      <c r="A8" s="27" t="s">
        <v>619</v>
      </c>
      <c r="B8" s="27" t="s">
        <v>97</v>
      </c>
      <c r="C8" s="119">
        <v>6520800</v>
      </c>
      <c r="D8" s="29">
        <v>3553.84</v>
      </c>
      <c r="E8" s="81">
        <v>8.690000000000001</v>
      </c>
      <c r="F8" s="102" t="s">
        <v>620</v>
      </c>
      <c r="G8" s="102"/>
      <c r="H8" s="102"/>
    </row>
    <row r="9" spans="1:8" ht="15">
      <c r="A9" s="27" t="s">
        <v>629</v>
      </c>
      <c r="B9" s="27" t="s">
        <v>110</v>
      </c>
      <c r="C9" s="119">
        <v>902500</v>
      </c>
      <c r="D9" s="29">
        <v>2133.51</v>
      </c>
      <c r="E9" s="81">
        <v>5.21</v>
      </c>
      <c r="F9" s="102" t="s">
        <v>630</v>
      </c>
      <c r="G9" s="102"/>
      <c r="H9" s="102"/>
    </row>
    <row r="10" spans="1:8" ht="15">
      <c r="A10" s="27" t="s">
        <v>550</v>
      </c>
      <c r="B10" s="27" t="s">
        <v>101</v>
      </c>
      <c r="C10" s="119">
        <v>191300</v>
      </c>
      <c r="D10" s="29">
        <v>1316.43</v>
      </c>
      <c r="E10" s="81">
        <v>3.2199999999999998</v>
      </c>
      <c r="F10" s="102" t="s">
        <v>257</v>
      </c>
      <c r="G10" s="102"/>
      <c r="H10" s="102"/>
    </row>
    <row r="11" spans="1:8" ht="15">
      <c r="A11" s="27" t="s">
        <v>399</v>
      </c>
      <c r="B11" s="27" t="s">
        <v>98</v>
      </c>
      <c r="C11" s="119">
        <v>700000</v>
      </c>
      <c r="D11" s="29">
        <v>1137.15</v>
      </c>
      <c r="E11" s="81">
        <v>2.78</v>
      </c>
      <c r="F11" s="102" t="s">
        <v>402</v>
      </c>
      <c r="G11" s="102"/>
      <c r="H11" s="102"/>
    </row>
    <row r="12" spans="1:8" ht="15">
      <c r="A12" s="27" t="s">
        <v>131</v>
      </c>
      <c r="B12" s="27" t="s">
        <v>93</v>
      </c>
      <c r="C12" s="119">
        <v>395100</v>
      </c>
      <c r="D12" s="29">
        <v>1107.47</v>
      </c>
      <c r="E12" s="81">
        <v>2.71</v>
      </c>
      <c r="F12" s="102" t="s">
        <v>35</v>
      </c>
      <c r="G12" s="102"/>
      <c r="H12" s="102"/>
    </row>
    <row r="13" spans="1:8" ht="15">
      <c r="A13" s="27" t="s">
        <v>122</v>
      </c>
      <c r="B13" s="27" t="s">
        <v>92</v>
      </c>
      <c r="C13" s="119">
        <v>119500</v>
      </c>
      <c r="D13" s="29">
        <v>1042.28</v>
      </c>
      <c r="E13" s="81">
        <v>2.55</v>
      </c>
      <c r="F13" s="102" t="s">
        <v>38</v>
      </c>
      <c r="G13" s="102"/>
      <c r="H13" s="102"/>
    </row>
    <row r="14" spans="1:8" ht="15">
      <c r="A14" s="27" t="s">
        <v>718</v>
      </c>
      <c r="B14" s="27" t="s">
        <v>97</v>
      </c>
      <c r="C14" s="119">
        <v>92800</v>
      </c>
      <c r="D14" s="29">
        <v>925.91</v>
      </c>
      <c r="E14" s="81">
        <v>2.26</v>
      </c>
      <c r="F14" s="102" t="s">
        <v>719</v>
      </c>
      <c r="G14" s="102"/>
      <c r="H14" s="102"/>
    </row>
    <row r="15" spans="1:8" ht="15">
      <c r="A15" s="27" t="s">
        <v>31</v>
      </c>
      <c r="B15" s="27" t="s">
        <v>92</v>
      </c>
      <c r="C15" s="119">
        <v>275520</v>
      </c>
      <c r="D15" s="29">
        <v>808.38</v>
      </c>
      <c r="E15" s="81">
        <v>1.9800000000000002</v>
      </c>
      <c r="F15" s="102" t="s">
        <v>249</v>
      </c>
      <c r="G15" s="102"/>
      <c r="H15" s="102"/>
    </row>
    <row r="16" spans="1:8" ht="15">
      <c r="A16" s="27" t="s">
        <v>637</v>
      </c>
      <c r="B16" s="27" t="s">
        <v>97</v>
      </c>
      <c r="C16" s="119">
        <v>96000</v>
      </c>
      <c r="D16" s="29">
        <v>776.06</v>
      </c>
      <c r="E16" s="81">
        <v>1.9</v>
      </c>
      <c r="F16" s="102" t="s">
        <v>638</v>
      </c>
      <c r="G16" s="102"/>
      <c r="H16" s="102"/>
    </row>
    <row r="17" spans="1:8" ht="15">
      <c r="A17" s="27" t="s">
        <v>401</v>
      </c>
      <c r="B17" s="27" t="s">
        <v>92</v>
      </c>
      <c r="C17" s="119">
        <v>226500</v>
      </c>
      <c r="D17" s="29">
        <v>630.24</v>
      </c>
      <c r="E17" s="81">
        <v>1.54</v>
      </c>
      <c r="F17" s="102" t="s">
        <v>404</v>
      </c>
      <c r="G17" s="102"/>
      <c r="H17" s="102"/>
    </row>
    <row r="18" spans="1:8" ht="15">
      <c r="A18" s="27" t="s">
        <v>169</v>
      </c>
      <c r="B18" s="27" t="s">
        <v>106</v>
      </c>
      <c r="C18" s="119">
        <v>369000</v>
      </c>
      <c r="D18" s="29">
        <v>578.41</v>
      </c>
      <c r="E18" s="81">
        <v>1.41</v>
      </c>
      <c r="F18" s="102" t="s">
        <v>557</v>
      </c>
      <c r="G18" s="102"/>
      <c r="H18" s="102"/>
    </row>
    <row r="19" spans="1:8" ht="15">
      <c r="A19" s="27" t="s">
        <v>720</v>
      </c>
      <c r="B19" s="27" t="s">
        <v>94</v>
      </c>
      <c r="C19" s="119">
        <v>126000</v>
      </c>
      <c r="D19" s="29">
        <v>544.82</v>
      </c>
      <c r="E19" s="81">
        <v>1.3299999999999998</v>
      </c>
      <c r="F19" s="102" t="s">
        <v>721</v>
      </c>
      <c r="G19" s="102"/>
      <c r="H19" s="102"/>
    </row>
    <row r="20" spans="1:8" ht="15">
      <c r="A20" s="27" t="s">
        <v>338</v>
      </c>
      <c r="B20" s="27" t="s">
        <v>93</v>
      </c>
      <c r="C20" s="119">
        <v>611200</v>
      </c>
      <c r="D20" s="29">
        <v>541.22</v>
      </c>
      <c r="E20" s="81">
        <v>1.32</v>
      </c>
      <c r="F20" s="102" t="s">
        <v>339</v>
      </c>
      <c r="G20" s="102"/>
      <c r="H20" s="102"/>
    </row>
    <row r="21" spans="1:8" ht="15">
      <c r="A21" s="27" t="s">
        <v>118</v>
      </c>
      <c r="B21" s="27" t="s">
        <v>92</v>
      </c>
      <c r="C21" s="119">
        <v>177700</v>
      </c>
      <c r="D21" s="29">
        <v>491.96</v>
      </c>
      <c r="E21" s="81">
        <v>1.2</v>
      </c>
      <c r="F21" s="102" t="s">
        <v>248</v>
      </c>
      <c r="G21" s="102"/>
      <c r="H21" s="102"/>
    </row>
    <row r="22" spans="1:8" ht="15">
      <c r="A22" s="27" t="s">
        <v>455</v>
      </c>
      <c r="B22" s="27" t="s">
        <v>325</v>
      </c>
      <c r="C22" s="119">
        <v>130266</v>
      </c>
      <c r="D22" s="29">
        <v>491.04</v>
      </c>
      <c r="E22" s="81">
        <v>1.2</v>
      </c>
      <c r="F22" s="102" t="s">
        <v>457</v>
      </c>
      <c r="G22" s="102"/>
      <c r="H22" s="102"/>
    </row>
    <row r="23" spans="1:8" ht="15">
      <c r="A23" s="27" t="s">
        <v>722</v>
      </c>
      <c r="B23" s="27" t="s">
        <v>112</v>
      </c>
      <c r="C23" s="119">
        <v>238000</v>
      </c>
      <c r="D23" s="29">
        <v>469.93</v>
      </c>
      <c r="E23" s="81">
        <v>1.15</v>
      </c>
      <c r="F23" s="102" t="s">
        <v>723</v>
      </c>
      <c r="G23" s="102"/>
      <c r="H23" s="102"/>
    </row>
    <row r="24" spans="1:8" ht="15">
      <c r="A24" s="27" t="s">
        <v>116</v>
      </c>
      <c r="B24" s="27" t="s">
        <v>95</v>
      </c>
      <c r="C24" s="119">
        <v>45400</v>
      </c>
      <c r="D24" s="29">
        <v>464.1</v>
      </c>
      <c r="E24" s="81">
        <v>1.13</v>
      </c>
      <c r="F24" s="102" t="s">
        <v>28</v>
      </c>
      <c r="G24" s="102"/>
      <c r="H24" s="102"/>
    </row>
    <row r="25" spans="1:8" ht="15">
      <c r="A25" s="27" t="s">
        <v>130</v>
      </c>
      <c r="B25" s="27" t="s">
        <v>103</v>
      </c>
      <c r="C25" s="119">
        <v>120000</v>
      </c>
      <c r="D25" s="29">
        <v>463.2</v>
      </c>
      <c r="E25" s="81">
        <v>1.13</v>
      </c>
      <c r="F25" s="102" t="s">
        <v>44</v>
      </c>
      <c r="G25" s="102"/>
      <c r="H25" s="102"/>
    </row>
    <row r="26" spans="1:8" ht="15">
      <c r="A26" s="27" t="s">
        <v>647</v>
      </c>
      <c r="B26" s="27" t="s">
        <v>109</v>
      </c>
      <c r="C26" s="119">
        <v>680000</v>
      </c>
      <c r="D26" s="29">
        <v>426.36</v>
      </c>
      <c r="E26" s="81">
        <v>1.04</v>
      </c>
      <c r="F26" s="102" t="s">
        <v>648</v>
      </c>
      <c r="G26" s="102"/>
      <c r="H26" s="102"/>
    </row>
    <row r="27" spans="1:8" ht="15">
      <c r="A27" s="27" t="s">
        <v>442</v>
      </c>
      <c r="B27" s="27" t="s">
        <v>97</v>
      </c>
      <c r="C27" s="119">
        <v>111000</v>
      </c>
      <c r="D27" s="29">
        <v>424.46</v>
      </c>
      <c r="E27" s="81">
        <v>1.04</v>
      </c>
      <c r="F27" s="102" t="s">
        <v>443</v>
      </c>
      <c r="G27" s="102"/>
      <c r="H27" s="102"/>
    </row>
    <row r="28" spans="1:8" ht="15">
      <c r="A28" s="27" t="s">
        <v>627</v>
      </c>
      <c r="B28" s="27" t="s">
        <v>109</v>
      </c>
      <c r="C28" s="119">
        <v>72800</v>
      </c>
      <c r="D28" s="29">
        <v>413.98</v>
      </c>
      <c r="E28" s="81">
        <v>1.01</v>
      </c>
      <c r="F28" s="102" t="s">
        <v>628</v>
      </c>
      <c r="G28" s="102"/>
      <c r="H28" s="102"/>
    </row>
    <row r="29" spans="1:8" ht="15">
      <c r="A29" s="27" t="s">
        <v>127</v>
      </c>
      <c r="B29" s="27" t="s">
        <v>95</v>
      </c>
      <c r="C29" s="119">
        <v>16800</v>
      </c>
      <c r="D29" s="29">
        <v>408.54</v>
      </c>
      <c r="E29" s="81">
        <v>1</v>
      </c>
      <c r="F29" s="102" t="s">
        <v>47</v>
      </c>
      <c r="G29" s="102"/>
      <c r="H29" s="102"/>
    </row>
    <row r="30" spans="1:8" ht="15">
      <c r="A30" s="27" t="s">
        <v>724</v>
      </c>
      <c r="B30" s="27" t="s">
        <v>95</v>
      </c>
      <c r="C30" s="119">
        <v>78000</v>
      </c>
      <c r="D30" s="29">
        <v>402.25</v>
      </c>
      <c r="E30" s="81">
        <v>0.98</v>
      </c>
      <c r="F30" s="102" t="s">
        <v>725</v>
      </c>
      <c r="G30" s="102"/>
      <c r="H30" s="102"/>
    </row>
    <row r="31" spans="1:8" ht="15">
      <c r="A31" s="27" t="s">
        <v>621</v>
      </c>
      <c r="B31" s="27" t="s">
        <v>91</v>
      </c>
      <c r="C31" s="119">
        <v>935000</v>
      </c>
      <c r="D31" s="29">
        <v>392.7</v>
      </c>
      <c r="E31" s="81">
        <v>0.96</v>
      </c>
      <c r="F31" s="102" t="s">
        <v>622</v>
      </c>
      <c r="G31" s="102"/>
      <c r="H31" s="102"/>
    </row>
    <row r="32" spans="1:8" ht="15">
      <c r="A32" s="27" t="s">
        <v>373</v>
      </c>
      <c r="B32" s="27" t="s">
        <v>95</v>
      </c>
      <c r="C32" s="119">
        <v>67000</v>
      </c>
      <c r="D32" s="29">
        <v>388.53</v>
      </c>
      <c r="E32" s="81">
        <v>0.95</v>
      </c>
      <c r="F32" s="102" t="s">
        <v>371</v>
      </c>
      <c r="G32" s="102"/>
      <c r="H32" s="102"/>
    </row>
    <row r="33" spans="1:8" ht="15">
      <c r="A33" s="27" t="s">
        <v>346</v>
      </c>
      <c r="B33" s="27" t="s">
        <v>206</v>
      </c>
      <c r="C33" s="119">
        <v>80400</v>
      </c>
      <c r="D33" s="29">
        <v>388.09</v>
      </c>
      <c r="E33" s="81">
        <v>0.95</v>
      </c>
      <c r="F33" s="102" t="s">
        <v>348</v>
      </c>
      <c r="G33" s="102"/>
      <c r="H33" s="102"/>
    </row>
    <row r="34" spans="1:8" ht="15">
      <c r="A34" s="27" t="s">
        <v>299</v>
      </c>
      <c r="B34" s="27" t="s">
        <v>115</v>
      </c>
      <c r="C34" s="119">
        <v>136000</v>
      </c>
      <c r="D34" s="29">
        <v>373.93</v>
      </c>
      <c r="E34" s="81">
        <v>0.91</v>
      </c>
      <c r="F34" s="102" t="s">
        <v>36</v>
      </c>
      <c r="G34" s="102"/>
      <c r="H34" s="102"/>
    </row>
    <row r="35" spans="1:8" ht="15">
      <c r="A35" s="27" t="s">
        <v>121</v>
      </c>
      <c r="B35" s="27" t="s">
        <v>94</v>
      </c>
      <c r="C35" s="119">
        <v>27800</v>
      </c>
      <c r="D35" s="29">
        <v>367.21</v>
      </c>
      <c r="E35" s="81">
        <v>0.8999999999999999</v>
      </c>
      <c r="F35" s="102" t="s">
        <v>27</v>
      </c>
      <c r="G35" s="102"/>
      <c r="H35" s="102"/>
    </row>
    <row r="36" spans="1:8" ht="15">
      <c r="A36" s="27" t="s">
        <v>500</v>
      </c>
      <c r="B36" s="27" t="s">
        <v>109</v>
      </c>
      <c r="C36" s="119">
        <v>220800</v>
      </c>
      <c r="D36" s="29">
        <v>366.53</v>
      </c>
      <c r="E36" s="81">
        <v>0.8999999999999999</v>
      </c>
      <c r="F36" s="102" t="s">
        <v>501</v>
      </c>
      <c r="G36" s="102"/>
      <c r="H36" s="102"/>
    </row>
    <row r="37" spans="1:8" ht="15">
      <c r="A37" s="27" t="s">
        <v>245</v>
      </c>
      <c r="B37" s="27" t="s">
        <v>103</v>
      </c>
      <c r="C37" s="119">
        <v>5680</v>
      </c>
      <c r="D37" s="29">
        <v>330.92</v>
      </c>
      <c r="E37" s="81">
        <v>0.8099999999999999</v>
      </c>
      <c r="F37" s="102" t="s">
        <v>42</v>
      </c>
      <c r="G37" s="102"/>
      <c r="H37" s="102"/>
    </row>
    <row r="38" spans="1:8" ht="15">
      <c r="A38" s="27" t="s">
        <v>408</v>
      </c>
      <c r="B38" s="27" t="s">
        <v>105</v>
      </c>
      <c r="C38" s="119">
        <v>107825</v>
      </c>
      <c r="D38" s="29">
        <v>313.23</v>
      </c>
      <c r="E38" s="81">
        <v>0.77</v>
      </c>
      <c r="F38" s="102" t="s">
        <v>409</v>
      </c>
      <c r="G38" s="102"/>
      <c r="H38" s="102"/>
    </row>
    <row r="39" spans="1:8" ht="15">
      <c r="A39" s="27" t="s">
        <v>119</v>
      </c>
      <c r="B39" s="27" t="s">
        <v>96</v>
      </c>
      <c r="C39" s="119">
        <v>19100</v>
      </c>
      <c r="D39" s="29">
        <v>300.81</v>
      </c>
      <c r="E39" s="81">
        <v>0.74</v>
      </c>
      <c r="F39" s="102" t="s">
        <v>29</v>
      </c>
      <c r="G39" s="102"/>
      <c r="H39" s="102"/>
    </row>
    <row r="40" spans="1:8" ht="15">
      <c r="A40" s="27" t="s">
        <v>326</v>
      </c>
      <c r="B40" s="27" t="s">
        <v>96</v>
      </c>
      <c r="C40" s="119">
        <v>196000</v>
      </c>
      <c r="D40" s="29">
        <v>282.14</v>
      </c>
      <c r="E40" s="81">
        <v>0.69</v>
      </c>
      <c r="F40" s="102" t="s">
        <v>328</v>
      </c>
      <c r="G40" s="102"/>
      <c r="H40" s="102"/>
    </row>
    <row r="41" spans="1:8" ht="15">
      <c r="A41" s="27" t="s">
        <v>726</v>
      </c>
      <c r="B41" s="27" t="s">
        <v>99</v>
      </c>
      <c r="C41" s="119">
        <v>37800</v>
      </c>
      <c r="D41" s="29">
        <v>272.93</v>
      </c>
      <c r="E41" s="81">
        <v>0.67</v>
      </c>
      <c r="F41" s="102" t="s">
        <v>727</v>
      </c>
      <c r="G41" s="102"/>
      <c r="H41" s="102"/>
    </row>
    <row r="42" spans="1:8" ht="15">
      <c r="A42" s="27" t="s">
        <v>728</v>
      </c>
      <c r="B42" s="27" t="s">
        <v>99</v>
      </c>
      <c r="C42" s="119">
        <v>308000</v>
      </c>
      <c r="D42" s="29">
        <v>264.42</v>
      </c>
      <c r="E42" s="81">
        <v>0.65</v>
      </c>
      <c r="F42" s="102" t="s">
        <v>729</v>
      </c>
      <c r="G42" s="102"/>
      <c r="H42" s="102"/>
    </row>
    <row r="43" spans="1:8" ht="15">
      <c r="A43" s="27" t="s">
        <v>536</v>
      </c>
      <c r="B43" s="27" t="s">
        <v>92</v>
      </c>
      <c r="C43" s="119">
        <v>139300</v>
      </c>
      <c r="D43" s="29">
        <v>240.92</v>
      </c>
      <c r="E43" s="81">
        <v>0.59</v>
      </c>
      <c r="F43" s="102" t="s">
        <v>537</v>
      </c>
      <c r="G43" s="102"/>
      <c r="H43" s="102"/>
    </row>
    <row r="44" spans="1:8" ht="15">
      <c r="A44" s="27" t="s">
        <v>375</v>
      </c>
      <c r="B44" s="27" t="s">
        <v>93</v>
      </c>
      <c r="C44" s="119">
        <v>79600</v>
      </c>
      <c r="D44" s="29">
        <v>239.36</v>
      </c>
      <c r="E44" s="81">
        <v>0.59</v>
      </c>
      <c r="F44" s="102" t="s">
        <v>374</v>
      </c>
      <c r="G44" s="102"/>
      <c r="H44" s="102"/>
    </row>
    <row r="45" spans="1:8" ht="15">
      <c r="A45" s="27" t="s">
        <v>233</v>
      </c>
      <c r="B45" s="27" t="s">
        <v>115</v>
      </c>
      <c r="C45" s="119">
        <v>122500</v>
      </c>
      <c r="D45" s="29">
        <v>238.94</v>
      </c>
      <c r="E45" s="81">
        <v>0.58</v>
      </c>
      <c r="F45" s="102" t="s">
        <v>235</v>
      </c>
      <c r="G45" s="102"/>
      <c r="H45" s="102"/>
    </row>
    <row r="46" spans="1:8" ht="15">
      <c r="A46" s="27" t="s">
        <v>730</v>
      </c>
      <c r="B46" s="27" t="s">
        <v>113</v>
      </c>
      <c r="C46" s="119">
        <v>1600</v>
      </c>
      <c r="D46" s="29">
        <v>233.93</v>
      </c>
      <c r="E46" s="81">
        <v>0.5700000000000001</v>
      </c>
      <c r="F46" s="102" t="s">
        <v>731</v>
      </c>
      <c r="G46" s="102"/>
      <c r="H46" s="102"/>
    </row>
    <row r="47" spans="1:8" ht="15">
      <c r="A47" s="27" t="s">
        <v>316</v>
      </c>
      <c r="B47" s="27" t="s">
        <v>105</v>
      </c>
      <c r="C47" s="119">
        <v>127900</v>
      </c>
      <c r="D47" s="29">
        <v>233.67</v>
      </c>
      <c r="E47" s="81">
        <v>0.5700000000000001</v>
      </c>
      <c r="F47" s="102" t="s">
        <v>317</v>
      </c>
      <c r="G47" s="102"/>
      <c r="H47" s="102"/>
    </row>
    <row r="48" spans="1:8" ht="15">
      <c r="A48" s="27" t="s">
        <v>635</v>
      </c>
      <c r="B48" s="27" t="s">
        <v>109</v>
      </c>
      <c r="C48" s="119">
        <v>540000</v>
      </c>
      <c r="D48" s="29">
        <v>215.46</v>
      </c>
      <c r="E48" s="81">
        <v>0.53</v>
      </c>
      <c r="F48" s="102" t="s">
        <v>636</v>
      </c>
      <c r="G48" s="102"/>
      <c r="H48" s="102"/>
    </row>
    <row r="49" spans="1:8" ht="15">
      <c r="A49" s="27" t="s">
        <v>732</v>
      </c>
      <c r="B49" s="27" t="s">
        <v>101</v>
      </c>
      <c r="C49" s="119">
        <v>25200</v>
      </c>
      <c r="D49" s="29">
        <v>214.73</v>
      </c>
      <c r="E49" s="81">
        <v>0.52</v>
      </c>
      <c r="F49" s="102" t="s">
        <v>733</v>
      </c>
      <c r="G49" s="102"/>
      <c r="H49" s="102"/>
    </row>
    <row r="50" spans="1:8" ht="15">
      <c r="A50" s="27" t="s">
        <v>525</v>
      </c>
      <c r="B50" s="27" t="s">
        <v>325</v>
      </c>
      <c r="C50" s="119">
        <v>49400</v>
      </c>
      <c r="D50" s="29">
        <v>199.16</v>
      </c>
      <c r="E50" s="81">
        <v>0.49</v>
      </c>
      <c r="F50" s="102" t="s">
        <v>526</v>
      </c>
      <c r="G50" s="102"/>
      <c r="H50" s="102"/>
    </row>
    <row r="51" spans="1:8" ht="15">
      <c r="A51" s="27" t="s">
        <v>333</v>
      </c>
      <c r="B51" s="27" t="s">
        <v>94</v>
      </c>
      <c r="C51" s="119">
        <v>50000</v>
      </c>
      <c r="D51" s="29">
        <v>193.53</v>
      </c>
      <c r="E51" s="81">
        <v>0.47000000000000003</v>
      </c>
      <c r="F51" s="102" t="s">
        <v>334</v>
      </c>
      <c r="G51" s="102"/>
      <c r="H51" s="102"/>
    </row>
    <row r="52" spans="1:8" ht="15">
      <c r="A52" s="27" t="s">
        <v>553</v>
      </c>
      <c r="B52" s="27" t="s">
        <v>110</v>
      </c>
      <c r="C52" s="119">
        <v>50000</v>
      </c>
      <c r="D52" s="29">
        <v>184.23</v>
      </c>
      <c r="E52" s="81">
        <v>0.44999999999999996</v>
      </c>
      <c r="F52" s="102" t="s">
        <v>556</v>
      </c>
      <c r="G52" s="102"/>
      <c r="H52" s="102"/>
    </row>
    <row r="53" spans="1:8" ht="15">
      <c r="A53" s="27" t="s">
        <v>697</v>
      </c>
      <c r="B53" s="27" t="s">
        <v>101</v>
      </c>
      <c r="C53" s="119">
        <v>115000</v>
      </c>
      <c r="D53" s="29">
        <v>159.68</v>
      </c>
      <c r="E53" s="81">
        <v>0.38999999999999996</v>
      </c>
      <c r="F53" s="102" t="s">
        <v>698</v>
      </c>
      <c r="G53" s="102"/>
      <c r="H53" s="102"/>
    </row>
    <row r="54" spans="1:8" ht="15">
      <c r="A54" s="27" t="s">
        <v>193</v>
      </c>
      <c r="B54" s="27" t="s">
        <v>98</v>
      </c>
      <c r="C54" s="119">
        <v>15000</v>
      </c>
      <c r="D54" s="29">
        <v>157.35</v>
      </c>
      <c r="E54" s="81">
        <v>0.38</v>
      </c>
      <c r="F54" s="102" t="s">
        <v>470</v>
      </c>
      <c r="G54" s="102"/>
      <c r="H54" s="102"/>
    </row>
    <row r="55" spans="1:8" ht="15">
      <c r="A55" s="27" t="s">
        <v>359</v>
      </c>
      <c r="B55" s="27" t="s">
        <v>97</v>
      </c>
      <c r="C55" s="119">
        <v>25500</v>
      </c>
      <c r="D55" s="29">
        <v>147.12</v>
      </c>
      <c r="E55" s="81">
        <v>0.36</v>
      </c>
      <c r="F55" s="102" t="s">
        <v>295</v>
      </c>
      <c r="G55" s="102"/>
      <c r="H55" s="102"/>
    </row>
    <row r="56" spans="1:8" ht="15">
      <c r="A56" s="27" t="s">
        <v>639</v>
      </c>
      <c r="B56" s="27" t="s">
        <v>105</v>
      </c>
      <c r="C56" s="119">
        <v>126000</v>
      </c>
      <c r="D56" s="29">
        <v>118.25</v>
      </c>
      <c r="E56" s="81">
        <v>0.29</v>
      </c>
      <c r="F56" s="102" t="s">
        <v>640</v>
      </c>
      <c r="G56" s="102"/>
      <c r="H56" s="102"/>
    </row>
    <row r="57" spans="1:8" ht="15">
      <c r="A57" s="27" t="s">
        <v>734</v>
      </c>
      <c r="B57" s="27" t="s">
        <v>113</v>
      </c>
      <c r="C57" s="119">
        <v>7000</v>
      </c>
      <c r="D57" s="29">
        <v>113.9</v>
      </c>
      <c r="E57" s="81">
        <v>0.27999999999999997</v>
      </c>
      <c r="F57" s="102" t="s">
        <v>735</v>
      </c>
      <c r="G57" s="102"/>
      <c r="H57" s="102"/>
    </row>
    <row r="58" spans="1:8" ht="15">
      <c r="A58" s="27" t="s">
        <v>736</v>
      </c>
      <c r="B58" s="27" t="s">
        <v>97</v>
      </c>
      <c r="C58" s="119">
        <v>30000</v>
      </c>
      <c r="D58" s="29">
        <v>110.15</v>
      </c>
      <c r="E58" s="81">
        <v>0.27</v>
      </c>
      <c r="F58" s="102" t="s">
        <v>737</v>
      </c>
      <c r="G58" s="102"/>
      <c r="H58" s="102"/>
    </row>
    <row r="59" spans="1:8" ht="15">
      <c r="A59" s="27" t="s">
        <v>126</v>
      </c>
      <c r="B59" s="27" t="s">
        <v>100</v>
      </c>
      <c r="C59" s="119">
        <v>1650</v>
      </c>
      <c r="D59" s="29">
        <v>99.26</v>
      </c>
      <c r="E59" s="81">
        <v>0.24</v>
      </c>
      <c r="F59" s="102" t="s">
        <v>49</v>
      </c>
      <c r="G59" s="102"/>
      <c r="H59" s="102"/>
    </row>
    <row r="60" spans="1:8" ht="15">
      <c r="A60" s="27" t="s">
        <v>738</v>
      </c>
      <c r="B60" s="27" t="s">
        <v>97</v>
      </c>
      <c r="C60" s="119">
        <v>286000</v>
      </c>
      <c r="D60" s="29">
        <v>84.8</v>
      </c>
      <c r="E60" s="81">
        <v>0.21</v>
      </c>
      <c r="F60" s="102" t="s">
        <v>739</v>
      </c>
      <c r="G60" s="102"/>
      <c r="H60" s="102"/>
    </row>
    <row r="61" spans="1:8" ht="15">
      <c r="A61" s="27" t="s">
        <v>529</v>
      </c>
      <c r="B61" s="27" t="s">
        <v>206</v>
      </c>
      <c r="C61" s="119">
        <v>54000</v>
      </c>
      <c r="D61" s="29">
        <v>65.34</v>
      </c>
      <c r="E61" s="81">
        <v>0.16</v>
      </c>
      <c r="F61" s="102" t="s">
        <v>531</v>
      </c>
      <c r="G61" s="102"/>
      <c r="H61" s="102"/>
    </row>
    <row r="62" spans="1:8" ht="15">
      <c r="A62" s="27" t="s">
        <v>381</v>
      </c>
      <c r="B62" s="27" t="s">
        <v>100</v>
      </c>
      <c r="C62" s="119">
        <v>23100</v>
      </c>
      <c r="D62" s="29">
        <v>65.18</v>
      </c>
      <c r="E62" s="81">
        <v>0.16</v>
      </c>
      <c r="F62" s="102" t="s">
        <v>59</v>
      </c>
      <c r="G62" s="102"/>
      <c r="H62" s="102"/>
    </row>
    <row r="63" spans="1:8" ht="15">
      <c r="A63" s="27" t="s">
        <v>740</v>
      </c>
      <c r="B63" s="27" t="s">
        <v>101</v>
      </c>
      <c r="C63" s="119">
        <v>4000</v>
      </c>
      <c r="D63" s="29">
        <v>62.1</v>
      </c>
      <c r="E63" s="81">
        <v>0.15</v>
      </c>
      <c r="F63" s="102" t="s">
        <v>741</v>
      </c>
      <c r="G63" s="102"/>
      <c r="H63" s="102"/>
    </row>
    <row r="64" spans="1:8" ht="15">
      <c r="A64" s="27" t="s">
        <v>142</v>
      </c>
      <c r="B64" s="27" t="s">
        <v>97</v>
      </c>
      <c r="C64" s="119">
        <v>5000</v>
      </c>
      <c r="D64" s="29">
        <v>58.56</v>
      </c>
      <c r="E64" s="81">
        <v>0.13999999999999999</v>
      </c>
      <c r="F64" s="102" t="s">
        <v>459</v>
      </c>
      <c r="G64" s="102"/>
      <c r="H64" s="102"/>
    </row>
    <row r="65" spans="1:8" ht="15">
      <c r="A65" s="27" t="s">
        <v>742</v>
      </c>
      <c r="B65" s="27" t="s">
        <v>93</v>
      </c>
      <c r="C65" s="119">
        <v>10500</v>
      </c>
      <c r="D65" s="29">
        <v>53.05</v>
      </c>
      <c r="E65" s="81">
        <v>0.13</v>
      </c>
      <c r="F65" s="102" t="s">
        <v>743</v>
      </c>
      <c r="G65" s="102"/>
      <c r="H65" s="102"/>
    </row>
    <row r="66" spans="1:8" ht="15">
      <c r="A66" s="27" t="s">
        <v>144</v>
      </c>
      <c r="B66" s="27" t="s">
        <v>93</v>
      </c>
      <c r="C66" s="119">
        <v>1750</v>
      </c>
      <c r="D66" s="29">
        <v>38.06</v>
      </c>
      <c r="E66" s="81">
        <v>0.09</v>
      </c>
      <c r="F66" s="102" t="s">
        <v>52</v>
      </c>
      <c r="G66" s="102"/>
      <c r="H66" s="102"/>
    </row>
    <row r="67" spans="1:8" ht="15">
      <c r="A67" s="27" t="s">
        <v>744</v>
      </c>
      <c r="B67" s="27" t="s">
        <v>92</v>
      </c>
      <c r="C67" s="119">
        <v>50000</v>
      </c>
      <c r="D67" s="29">
        <v>36.73</v>
      </c>
      <c r="E67" s="81">
        <v>0.09</v>
      </c>
      <c r="F67" s="102" t="s">
        <v>745</v>
      </c>
      <c r="G67" s="102"/>
      <c r="H67" s="102"/>
    </row>
    <row r="68" spans="1:8" ht="15">
      <c r="A68" s="27" t="s">
        <v>547</v>
      </c>
      <c r="B68" s="27" t="s">
        <v>95</v>
      </c>
      <c r="C68" s="119">
        <v>450</v>
      </c>
      <c r="D68" s="29">
        <v>17.17</v>
      </c>
      <c r="E68" s="81">
        <v>0.04</v>
      </c>
      <c r="F68" s="102" t="s">
        <v>548</v>
      </c>
      <c r="G68" s="102"/>
      <c r="H68" s="102"/>
    </row>
    <row r="69" spans="1:8" ht="15">
      <c r="A69" s="27" t="s">
        <v>452</v>
      </c>
      <c r="B69" s="27" t="s">
        <v>313</v>
      </c>
      <c r="C69" s="119">
        <v>12000</v>
      </c>
      <c r="D69" s="29">
        <v>15.97</v>
      </c>
      <c r="E69" s="81">
        <v>0.04</v>
      </c>
      <c r="F69" s="102" t="s">
        <v>453</v>
      </c>
      <c r="G69" s="102"/>
      <c r="H69" s="102"/>
    </row>
    <row r="70" spans="1:7" s="35" customFormat="1" ht="15">
      <c r="A70" s="22" t="s">
        <v>8</v>
      </c>
      <c r="B70" s="22"/>
      <c r="C70" s="120"/>
      <c r="D70" s="33">
        <f>SUM(D8:D69)</f>
        <v>27189.579999999984</v>
      </c>
      <c r="E70" s="33">
        <f>SUM(E8:E69)</f>
        <v>66.46000000000004</v>
      </c>
      <c r="F70" s="34"/>
      <c r="G70" s="103"/>
    </row>
    <row r="71" spans="1:6" ht="15">
      <c r="A71" s="22" t="s">
        <v>9</v>
      </c>
      <c r="B71" s="27"/>
      <c r="C71" s="119"/>
      <c r="D71" s="29"/>
      <c r="E71" s="81"/>
      <c r="F71" s="30"/>
    </row>
    <row r="72" spans="1:6" ht="15">
      <c r="A72" s="22" t="s">
        <v>81</v>
      </c>
      <c r="B72" s="27"/>
      <c r="C72" s="119"/>
      <c r="D72" s="29"/>
      <c r="E72" s="81"/>
      <c r="F72" s="30"/>
    </row>
    <row r="73" spans="1:8" ht="15">
      <c r="A73" s="22" t="s">
        <v>25</v>
      </c>
      <c r="B73" s="18"/>
      <c r="C73" s="118"/>
      <c r="D73" s="20"/>
      <c r="E73" s="23"/>
      <c r="F73" s="24"/>
      <c r="H73" s="102"/>
    </row>
    <row r="74" spans="1:8" ht="15">
      <c r="A74" s="27" t="s">
        <v>746</v>
      </c>
      <c r="B74" s="306" t="s">
        <v>454</v>
      </c>
      <c r="C74" s="184">
        <v>250</v>
      </c>
      <c r="D74" s="104">
        <v>2543.88</v>
      </c>
      <c r="E74" s="105">
        <v>6.22</v>
      </c>
      <c r="F74" s="106" t="s">
        <v>747</v>
      </c>
      <c r="H74" s="102"/>
    </row>
    <row r="75" spans="1:8" ht="15">
      <c r="A75" s="27" t="s">
        <v>748</v>
      </c>
      <c r="B75" s="306" t="s">
        <v>82</v>
      </c>
      <c r="C75" s="184">
        <v>250</v>
      </c>
      <c r="D75" s="104">
        <v>2507.18</v>
      </c>
      <c r="E75" s="105">
        <v>6.13</v>
      </c>
      <c r="F75" s="106" t="s">
        <v>749</v>
      </c>
      <c r="H75" s="102"/>
    </row>
    <row r="76" spans="1:8" ht="15">
      <c r="A76" s="27" t="s">
        <v>750</v>
      </c>
      <c r="B76" s="306" t="s">
        <v>82</v>
      </c>
      <c r="C76" s="184">
        <v>200</v>
      </c>
      <c r="D76" s="104">
        <v>2010.01</v>
      </c>
      <c r="E76" s="105">
        <v>4.91</v>
      </c>
      <c r="F76" s="106" t="s">
        <v>751</v>
      </c>
      <c r="H76" s="102"/>
    </row>
    <row r="77" spans="1:8" ht="15">
      <c r="A77" s="27" t="s">
        <v>246</v>
      </c>
      <c r="B77" s="306" t="s">
        <v>82</v>
      </c>
      <c r="C77" s="184">
        <v>50</v>
      </c>
      <c r="D77" s="104">
        <v>512.84</v>
      </c>
      <c r="E77" s="105">
        <v>1.25</v>
      </c>
      <c r="F77" s="106" t="s">
        <v>752</v>
      </c>
      <c r="H77" s="102"/>
    </row>
    <row r="78" spans="1:8" ht="15">
      <c r="A78" s="27" t="s">
        <v>270</v>
      </c>
      <c r="B78" s="137" t="s">
        <v>271</v>
      </c>
      <c r="C78" s="184">
        <v>10710</v>
      </c>
      <c r="D78" s="104">
        <v>1.08</v>
      </c>
      <c r="E78" s="307" t="s">
        <v>365</v>
      </c>
      <c r="F78" s="106" t="s">
        <v>272</v>
      </c>
      <c r="H78" s="102"/>
    </row>
    <row r="79" spans="1:8" ht="15">
      <c r="A79" s="27" t="s">
        <v>270</v>
      </c>
      <c r="B79" s="137" t="s">
        <v>271</v>
      </c>
      <c r="C79" s="184">
        <v>6120</v>
      </c>
      <c r="D79" s="104">
        <v>0.63</v>
      </c>
      <c r="E79" s="307" t="s">
        <v>365</v>
      </c>
      <c r="F79" s="106" t="s">
        <v>273</v>
      </c>
      <c r="H79" s="102"/>
    </row>
    <row r="80" spans="1:8" ht="15">
      <c r="A80" s="27" t="s">
        <v>270</v>
      </c>
      <c r="B80" s="137" t="s">
        <v>271</v>
      </c>
      <c r="C80" s="184">
        <v>4590</v>
      </c>
      <c r="D80" s="104">
        <v>0.48</v>
      </c>
      <c r="E80" s="307" t="s">
        <v>365</v>
      </c>
      <c r="F80" s="106" t="s">
        <v>274</v>
      </c>
      <c r="H80" s="102"/>
    </row>
    <row r="81" spans="1:6" s="35" customFormat="1" ht="15">
      <c r="A81" s="22" t="s">
        <v>8</v>
      </c>
      <c r="B81" s="308"/>
      <c r="C81" s="120"/>
      <c r="D81" s="33">
        <f>SUM(D73:D80)</f>
        <v>7576.099999999999</v>
      </c>
      <c r="E81" s="33">
        <f>SUM(E73:E80)</f>
        <v>18.509999999999998</v>
      </c>
      <c r="F81" s="34"/>
    </row>
    <row r="82" spans="1:6" ht="15">
      <c r="A82" s="22" t="s">
        <v>10</v>
      </c>
      <c r="B82" s="27"/>
      <c r="C82" s="119"/>
      <c r="D82" s="29"/>
      <c r="E82" s="81"/>
      <c r="F82" s="30"/>
    </row>
    <row r="83" spans="1:6" ht="15">
      <c r="A83" s="22" t="s">
        <v>650</v>
      </c>
      <c r="B83" s="22"/>
      <c r="C83" s="32"/>
      <c r="D83" s="124"/>
      <c r="E83" s="124"/>
      <c r="F83" s="30"/>
    </row>
    <row r="84" spans="1:10" ht="15">
      <c r="A84" s="27" t="s">
        <v>117</v>
      </c>
      <c r="B84" s="251" t="s">
        <v>753</v>
      </c>
      <c r="C84" s="32"/>
      <c r="D84" s="29">
        <v>200</v>
      </c>
      <c r="E84" s="29">
        <v>0.49</v>
      </c>
      <c r="F84" s="30"/>
      <c r="H84" s="309"/>
      <c r="I84" s="102"/>
      <c r="J84" s="102"/>
    </row>
    <row r="85" spans="1:10" ht="15">
      <c r="A85" s="27" t="s">
        <v>117</v>
      </c>
      <c r="B85" s="251" t="s">
        <v>754</v>
      </c>
      <c r="C85" s="32"/>
      <c r="D85" s="29">
        <v>200</v>
      </c>
      <c r="E85" s="29">
        <v>0.49</v>
      </c>
      <c r="F85" s="30"/>
      <c r="H85" s="309"/>
      <c r="I85" s="102"/>
      <c r="J85" s="102"/>
    </row>
    <row r="86" spans="1:10" ht="15">
      <c r="A86" s="27" t="s">
        <v>117</v>
      </c>
      <c r="B86" s="251" t="s">
        <v>755</v>
      </c>
      <c r="C86" s="32"/>
      <c r="D86" s="29">
        <v>200</v>
      </c>
      <c r="E86" s="29">
        <v>0.49</v>
      </c>
      <c r="F86" s="30"/>
      <c r="H86" s="309"/>
      <c r="I86" s="102"/>
      <c r="J86" s="102"/>
    </row>
    <row r="87" spans="1:10" ht="15">
      <c r="A87" s="27" t="s">
        <v>117</v>
      </c>
      <c r="B87" s="251" t="s">
        <v>756</v>
      </c>
      <c r="C87" s="32"/>
      <c r="D87" s="29">
        <v>100</v>
      </c>
      <c r="E87" s="29">
        <v>0.24</v>
      </c>
      <c r="F87" s="30"/>
      <c r="H87" s="309"/>
      <c r="I87" s="102"/>
      <c r="J87" s="102"/>
    </row>
    <row r="88" spans="1:10" ht="15">
      <c r="A88" s="27" t="s">
        <v>117</v>
      </c>
      <c r="B88" s="251" t="s">
        <v>757</v>
      </c>
      <c r="C88" s="32"/>
      <c r="D88" s="29">
        <v>100</v>
      </c>
      <c r="E88" s="29">
        <v>0.24</v>
      </c>
      <c r="F88" s="30"/>
      <c r="H88" s="309"/>
      <c r="I88" s="102"/>
      <c r="J88" s="102"/>
    </row>
    <row r="89" spans="1:10" ht="15">
      <c r="A89" s="27" t="s">
        <v>117</v>
      </c>
      <c r="B89" s="251" t="s">
        <v>758</v>
      </c>
      <c r="C89" s="32"/>
      <c r="D89" s="29">
        <v>100</v>
      </c>
      <c r="E89" s="29">
        <v>0.24</v>
      </c>
      <c r="F89" s="30"/>
      <c r="H89" s="309"/>
      <c r="I89" s="102"/>
      <c r="J89" s="102"/>
    </row>
    <row r="90" spans="1:10" ht="15">
      <c r="A90" s="27" t="s">
        <v>117</v>
      </c>
      <c r="B90" s="251" t="s">
        <v>759</v>
      </c>
      <c r="C90" s="32"/>
      <c r="D90" s="29">
        <v>100</v>
      </c>
      <c r="E90" s="29">
        <v>0.24</v>
      </c>
      <c r="F90" s="30"/>
      <c r="H90" s="309"/>
      <c r="I90" s="102"/>
      <c r="J90" s="102"/>
    </row>
    <row r="91" spans="1:10" ht="15">
      <c r="A91" s="27" t="s">
        <v>117</v>
      </c>
      <c r="B91" s="251" t="s">
        <v>760</v>
      </c>
      <c r="C91" s="32"/>
      <c r="D91" s="29">
        <v>99</v>
      </c>
      <c r="E91" s="29">
        <v>0.24</v>
      </c>
      <c r="F91" s="30"/>
      <c r="H91" s="309"/>
      <c r="I91" s="102"/>
      <c r="J91" s="102"/>
    </row>
    <row r="92" spans="1:10" ht="15">
      <c r="A92" s="27" t="s">
        <v>117</v>
      </c>
      <c r="B92" s="251" t="s">
        <v>761</v>
      </c>
      <c r="C92" s="32"/>
      <c r="D92" s="29">
        <v>99</v>
      </c>
      <c r="E92" s="29">
        <v>0.24</v>
      </c>
      <c r="F92" s="30"/>
      <c r="H92" s="309"/>
      <c r="I92" s="102"/>
      <c r="J92" s="102"/>
    </row>
    <row r="93" spans="1:10" ht="15">
      <c r="A93" s="27" t="s">
        <v>117</v>
      </c>
      <c r="B93" s="251" t="s">
        <v>762</v>
      </c>
      <c r="C93" s="32"/>
      <c r="D93" s="29">
        <v>99</v>
      </c>
      <c r="E93" s="29">
        <v>0.24</v>
      </c>
      <c r="F93" s="30"/>
      <c r="H93" s="309"/>
      <c r="I93" s="102"/>
      <c r="J93" s="102"/>
    </row>
    <row r="94" spans="1:10" ht="15">
      <c r="A94" s="27" t="s">
        <v>117</v>
      </c>
      <c r="B94" s="251" t="s">
        <v>763</v>
      </c>
      <c r="C94" s="32"/>
      <c r="D94" s="29">
        <v>99</v>
      </c>
      <c r="E94" s="29">
        <v>0.24</v>
      </c>
      <c r="F94" s="30"/>
      <c r="H94" s="309"/>
      <c r="I94" s="102"/>
      <c r="J94" s="102"/>
    </row>
    <row r="95" spans="1:10" ht="15">
      <c r="A95" s="27" t="s">
        <v>117</v>
      </c>
      <c r="B95" s="251" t="s">
        <v>764</v>
      </c>
      <c r="C95" s="32"/>
      <c r="D95" s="29">
        <v>99</v>
      </c>
      <c r="E95" s="29">
        <v>0.24</v>
      </c>
      <c r="F95" s="30"/>
      <c r="H95" s="309"/>
      <c r="I95" s="102"/>
      <c r="J95" s="102"/>
    </row>
    <row r="96" spans="1:10" ht="15">
      <c r="A96" s="27" t="s">
        <v>117</v>
      </c>
      <c r="B96" s="251" t="s">
        <v>765</v>
      </c>
      <c r="C96" s="32"/>
      <c r="D96" s="29">
        <v>99</v>
      </c>
      <c r="E96" s="29">
        <v>0.24</v>
      </c>
      <c r="F96" s="30"/>
      <c r="H96" s="309"/>
      <c r="I96" s="102"/>
      <c r="J96" s="102"/>
    </row>
    <row r="97" spans="1:10" ht="15">
      <c r="A97" s="27" t="s">
        <v>117</v>
      </c>
      <c r="B97" s="251" t="s">
        <v>766</v>
      </c>
      <c r="C97" s="32"/>
      <c r="D97" s="29">
        <v>99</v>
      </c>
      <c r="E97" s="29">
        <v>0.24</v>
      </c>
      <c r="F97" s="30"/>
      <c r="H97" s="309"/>
      <c r="I97" s="102"/>
      <c r="J97" s="102"/>
    </row>
    <row r="98" spans="1:10" ht="15">
      <c r="A98" s="27" t="s">
        <v>117</v>
      </c>
      <c r="B98" s="251" t="s">
        <v>766</v>
      </c>
      <c r="C98" s="32"/>
      <c r="D98" s="29">
        <v>99</v>
      </c>
      <c r="E98" s="29">
        <v>0.24</v>
      </c>
      <c r="F98" s="30"/>
      <c r="H98" s="309"/>
      <c r="I98" s="102"/>
      <c r="J98" s="102"/>
    </row>
    <row r="99" spans="1:10" ht="15">
      <c r="A99" s="27" t="s">
        <v>117</v>
      </c>
      <c r="B99" s="251" t="s">
        <v>767</v>
      </c>
      <c r="C99" s="32"/>
      <c r="D99" s="29">
        <v>99</v>
      </c>
      <c r="E99" s="29">
        <v>0.24</v>
      </c>
      <c r="F99" s="30"/>
      <c r="H99" s="309"/>
      <c r="I99" s="102"/>
      <c r="J99" s="102"/>
    </row>
    <row r="100" spans="1:10" ht="15">
      <c r="A100" s="27" t="s">
        <v>117</v>
      </c>
      <c r="B100" s="251" t="s">
        <v>768</v>
      </c>
      <c r="C100" s="32"/>
      <c r="D100" s="29">
        <v>99</v>
      </c>
      <c r="E100" s="29">
        <v>0.24</v>
      </c>
      <c r="F100" s="30"/>
      <c r="H100" s="309"/>
      <c r="I100" s="102"/>
      <c r="J100" s="102"/>
    </row>
    <row r="101" spans="1:10" ht="15">
      <c r="A101" s="27" t="s">
        <v>117</v>
      </c>
      <c r="B101" s="251" t="s">
        <v>769</v>
      </c>
      <c r="C101" s="32"/>
      <c r="D101" s="29">
        <v>99</v>
      </c>
      <c r="E101" s="29">
        <v>0.24</v>
      </c>
      <c r="F101" s="30"/>
      <c r="H101" s="309"/>
      <c r="I101" s="102"/>
      <c r="J101" s="102"/>
    </row>
    <row r="102" spans="1:10" ht="15">
      <c r="A102" s="27" t="s">
        <v>117</v>
      </c>
      <c r="B102" s="251" t="s">
        <v>770</v>
      </c>
      <c r="C102" s="32"/>
      <c r="D102" s="29">
        <v>99</v>
      </c>
      <c r="E102" s="29">
        <v>0.24</v>
      </c>
      <c r="F102" s="30"/>
      <c r="H102" s="309"/>
      <c r="I102" s="102"/>
      <c r="J102" s="102"/>
    </row>
    <row r="103" spans="1:10" ht="15">
      <c r="A103" s="27" t="s">
        <v>117</v>
      </c>
      <c r="B103" s="251" t="s">
        <v>771</v>
      </c>
      <c r="C103" s="32"/>
      <c r="D103" s="29">
        <v>99</v>
      </c>
      <c r="E103" s="29">
        <v>0.24</v>
      </c>
      <c r="F103" s="30"/>
      <c r="H103" s="309"/>
      <c r="I103" s="102"/>
      <c r="J103" s="102"/>
    </row>
    <row r="104" spans="1:10" ht="15">
      <c r="A104" s="27" t="s">
        <v>117</v>
      </c>
      <c r="B104" s="251" t="s">
        <v>772</v>
      </c>
      <c r="C104" s="32"/>
      <c r="D104" s="29">
        <v>99</v>
      </c>
      <c r="E104" s="29">
        <v>0.24</v>
      </c>
      <c r="F104" s="30"/>
      <c r="H104" s="309"/>
      <c r="I104" s="102"/>
      <c r="J104" s="102"/>
    </row>
    <row r="105" spans="1:10" ht="15">
      <c r="A105" s="27" t="s">
        <v>117</v>
      </c>
      <c r="B105" s="251" t="s">
        <v>773</v>
      </c>
      <c r="C105" s="32"/>
      <c r="D105" s="29">
        <v>99</v>
      </c>
      <c r="E105" s="29">
        <v>0.24</v>
      </c>
      <c r="F105" s="30"/>
      <c r="H105" s="309"/>
      <c r="I105" s="102"/>
      <c r="J105" s="102"/>
    </row>
    <row r="106" spans="1:10" ht="15">
      <c r="A106" s="27" t="s">
        <v>117</v>
      </c>
      <c r="B106" s="251" t="s">
        <v>774</v>
      </c>
      <c r="C106" s="32"/>
      <c r="D106" s="29">
        <v>99</v>
      </c>
      <c r="E106" s="29">
        <v>0.24</v>
      </c>
      <c r="F106" s="30"/>
      <c r="H106" s="309"/>
      <c r="I106" s="102"/>
      <c r="J106" s="102"/>
    </row>
    <row r="107" spans="1:10" ht="15">
      <c r="A107" s="27" t="s">
        <v>117</v>
      </c>
      <c r="B107" s="251" t="s">
        <v>775</v>
      </c>
      <c r="C107" s="32"/>
      <c r="D107" s="29">
        <v>99</v>
      </c>
      <c r="E107" s="29">
        <v>0.24</v>
      </c>
      <c r="F107" s="30"/>
      <c r="H107" s="309"/>
      <c r="I107" s="102"/>
      <c r="J107" s="102"/>
    </row>
    <row r="108" spans="1:10" ht="15">
      <c r="A108" s="27" t="s">
        <v>117</v>
      </c>
      <c r="B108" s="251" t="s">
        <v>776</v>
      </c>
      <c r="C108" s="32"/>
      <c r="D108" s="29">
        <v>99</v>
      </c>
      <c r="E108" s="29">
        <v>0.24</v>
      </c>
      <c r="F108" s="30"/>
      <c r="H108" s="309"/>
      <c r="I108" s="102"/>
      <c r="J108" s="102"/>
    </row>
    <row r="109" spans="1:10" ht="15">
      <c r="A109" s="27" t="s">
        <v>117</v>
      </c>
      <c r="B109" s="251" t="s">
        <v>777</v>
      </c>
      <c r="C109" s="32"/>
      <c r="D109" s="29">
        <v>99</v>
      </c>
      <c r="E109" s="29">
        <v>0.24</v>
      </c>
      <c r="F109" s="30"/>
      <c r="H109" s="309"/>
      <c r="I109" s="102"/>
      <c r="J109" s="102"/>
    </row>
    <row r="110" spans="1:6" ht="15">
      <c r="A110" s="22" t="s">
        <v>8</v>
      </c>
      <c r="B110" s="310"/>
      <c r="C110" s="120"/>
      <c r="D110" s="250">
        <f>SUM(D84:D109)</f>
        <v>2881</v>
      </c>
      <c r="E110" s="33">
        <f>SUM(E84:E109)</f>
        <v>6.990000000000004</v>
      </c>
      <c r="F110" s="254"/>
    </row>
    <row r="111" spans="1:7" ht="15">
      <c r="A111" s="22" t="s">
        <v>656</v>
      </c>
      <c r="B111" s="22"/>
      <c r="C111" s="120"/>
      <c r="D111" s="311">
        <v>267.9568</v>
      </c>
      <c r="E111" s="29">
        <v>0.65</v>
      </c>
      <c r="F111" s="254"/>
      <c r="G111" s="312"/>
    </row>
    <row r="112" spans="1:8" ht="15">
      <c r="A112" s="22" t="s">
        <v>657</v>
      </c>
      <c r="B112" s="27"/>
      <c r="C112" s="28"/>
      <c r="D112" s="29">
        <v>3145.46</v>
      </c>
      <c r="E112" s="29">
        <v>7.6899999999999995</v>
      </c>
      <c r="F112" s="30"/>
      <c r="G112" s="312"/>
      <c r="H112" s="312"/>
    </row>
    <row r="113" spans="1:8" ht="15">
      <c r="A113" s="22" t="s">
        <v>658</v>
      </c>
      <c r="B113" s="27"/>
      <c r="C113" s="39"/>
      <c r="D113" s="40">
        <v>-147.31396699998004</v>
      </c>
      <c r="E113" s="29">
        <v>-0.3</v>
      </c>
      <c r="F113" s="30"/>
      <c r="G113" s="313"/>
      <c r="H113" s="312"/>
    </row>
    <row r="114" spans="1:7" s="35" customFormat="1" ht="15">
      <c r="A114" s="44" t="s">
        <v>11</v>
      </c>
      <c r="B114" s="44"/>
      <c r="C114" s="45"/>
      <c r="D114" s="46">
        <f>D70+D81+D112+D113+D110+D111</f>
        <v>40912.782833000005</v>
      </c>
      <c r="E114" s="46">
        <f>E70+E81+E112+E113+E110+E111</f>
        <v>100.00000000000004</v>
      </c>
      <c r="F114" s="47"/>
      <c r="G114" s="103"/>
    </row>
    <row r="115" spans="1:6" s="35" customFormat="1" ht="15">
      <c r="A115" s="48" t="s">
        <v>12</v>
      </c>
      <c r="B115" s="49"/>
      <c r="C115" s="50"/>
      <c r="D115" s="51"/>
      <c r="E115" s="51"/>
      <c r="F115" s="52"/>
    </row>
    <row r="116" spans="1:6" ht="15">
      <c r="A116" s="55" t="s">
        <v>13</v>
      </c>
      <c r="B116" s="56"/>
      <c r="C116" s="56"/>
      <c r="D116" s="56"/>
      <c r="E116" s="56"/>
      <c r="F116" s="2"/>
    </row>
    <row r="117" spans="1:8" ht="15">
      <c r="A117" s="55" t="s">
        <v>376</v>
      </c>
      <c r="B117" s="56"/>
      <c r="C117" s="56"/>
      <c r="D117" s="56"/>
      <c r="E117" s="56"/>
      <c r="F117" s="2"/>
      <c r="H117" s="42"/>
    </row>
    <row r="118" spans="1:6" ht="15">
      <c r="A118" s="53" t="s">
        <v>14</v>
      </c>
      <c r="B118" s="192"/>
      <c r="C118" s="54"/>
      <c r="D118" s="54"/>
      <c r="E118" s="192"/>
      <c r="F118" s="2"/>
    </row>
    <row r="119" spans="1:6" ht="28.5" customHeight="1">
      <c r="A119" s="204" t="s">
        <v>659</v>
      </c>
      <c r="B119" s="205"/>
      <c r="C119" s="205"/>
      <c r="D119" s="205"/>
      <c r="E119" s="205"/>
      <c r="F119" s="206"/>
    </row>
    <row r="120" spans="1:6" ht="15">
      <c r="A120" s="237" t="s">
        <v>15</v>
      </c>
      <c r="B120" s="238"/>
      <c r="C120" s="238"/>
      <c r="D120" s="238"/>
      <c r="E120" s="238"/>
      <c r="F120" s="239"/>
    </row>
    <row r="121" spans="1:6" ht="27" customHeight="1">
      <c r="A121" s="204" t="s">
        <v>778</v>
      </c>
      <c r="B121" s="205"/>
      <c r="C121" s="205"/>
      <c r="D121" s="205"/>
      <c r="E121" s="205"/>
      <c r="F121" s="206"/>
    </row>
    <row r="122" spans="1:6" ht="57.75" customHeight="1">
      <c r="A122" s="204"/>
      <c r="B122" s="205"/>
      <c r="C122" s="205"/>
      <c r="D122" s="205"/>
      <c r="E122" s="205"/>
      <c r="F122" s="206"/>
    </row>
    <row r="123" spans="1:6" ht="15">
      <c r="A123" s="196" t="s">
        <v>236</v>
      </c>
      <c r="B123" s="197"/>
      <c r="C123" s="197"/>
      <c r="D123" s="197"/>
      <c r="E123" s="197"/>
      <c r="F123" s="2"/>
    </row>
    <row r="124" spans="1:6" s="58" customFormat="1" ht="15" customHeight="1">
      <c r="A124" s="57" t="s">
        <v>16</v>
      </c>
      <c r="B124" s="219" t="s">
        <v>660</v>
      </c>
      <c r="C124" s="220"/>
      <c r="D124" s="209" t="str">
        <f>+'[1]Y0D3'!D46</f>
        <v>As on March 31,2017</v>
      </c>
      <c r="E124" s="210"/>
      <c r="F124" s="211"/>
    </row>
    <row r="125" spans="1:6" s="58" customFormat="1" ht="15">
      <c r="A125" s="59" t="s">
        <v>779</v>
      </c>
      <c r="B125" s="314">
        <v>18.032</v>
      </c>
      <c r="C125" s="315"/>
      <c r="D125" s="213">
        <v>18.211</v>
      </c>
      <c r="E125" s="226"/>
      <c r="F125" s="214"/>
    </row>
    <row r="126" spans="1:6" s="58" customFormat="1" ht="15">
      <c r="A126" s="60" t="s">
        <v>709</v>
      </c>
      <c r="B126" s="314">
        <v>21.089</v>
      </c>
      <c r="C126" s="315"/>
      <c r="D126" s="213">
        <v>21.441</v>
      </c>
      <c r="E126" s="226"/>
      <c r="F126" s="214"/>
    </row>
    <row r="127" spans="1:6" s="58" customFormat="1" ht="15" customHeight="1">
      <c r="A127" s="60" t="s">
        <v>290</v>
      </c>
      <c r="B127" s="314">
        <v>18.863</v>
      </c>
      <c r="C127" s="315"/>
      <c r="D127" s="213">
        <v>19.074</v>
      </c>
      <c r="E127" s="226"/>
      <c r="F127" s="214"/>
    </row>
    <row r="128" spans="1:6" s="58" customFormat="1" ht="15" customHeight="1">
      <c r="A128" s="60" t="s">
        <v>291</v>
      </c>
      <c r="B128" s="314">
        <v>21.964</v>
      </c>
      <c r="C128" s="315"/>
      <c r="D128" s="213">
        <v>22.352</v>
      </c>
      <c r="E128" s="226"/>
      <c r="F128" s="214"/>
    </row>
    <row r="129" spans="1:6" s="58" customFormat="1" ht="15" customHeight="1">
      <c r="A129" s="261" t="s">
        <v>780</v>
      </c>
      <c r="B129" s="316"/>
      <c r="C129" s="316"/>
      <c r="D129" s="317"/>
      <c r="E129" s="317"/>
      <c r="F129" s="318"/>
    </row>
    <row r="130" spans="1:6" s="58" customFormat="1" ht="15" customHeight="1">
      <c r="A130" s="261" t="s">
        <v>670</v>
      </c>
      <c r="B130" s="298"/>
      <c r="C130" s="298"/>
      <c r="D130" s="194"/>
      <c r="E130" s="194"/>
      <c r="F130" s="318"/>
    </row>
    <row r="131" spans="1:6" s="58" customFormat="1" ht="50.25" customHeight="1">
      <c r="A131" s="263" t="s">
        <v>671</v>
      </c>
      <c r="B131" s="263" t="s">
        <v>672</v>
      </c>
      <c r="C131" s="263" t="s">
        <v>673</v>
      </c>
      <c r="D131" s="263" t="s">
        <v>674</v>
      </c>
      <c r="E131" s="263" t="s">
        <v>675</v>
      </c>
      <c r="F131" s="318"/>
    </row>
    <row r="132" spans="1:6" s="58" customFormat="1" ht="15" customHeight="1">
      <c r="A132" s="264" t="s">
        <v>740</v>
      </c>
      <c r="B132" s="264" t="s">
        <v>676</v>
      </c>
      <c r="C132" s="265">
        <v>1434.61502</v>
      </c>
      <c r="D132" s="265">
        <v>1534.5</v>
      </c>
      <c r="E132" s="265">
        <v>9.7</v>
      </c>
      <c r="F132" s="318"/>
    </row>
    <row r="133" spans="1:6" s="58" customFormat="1" ht="15" customHeight="1">
      <c r="A133" s="264" t="s">
        <v>621</v>
      </c>
      <c r="B133" s="264" t="s">
        <v>676</v>
      </c>
      <c r="C133" s="265">
        <v>43.6891</v>
      </c>
      <c r="D133" s="265">
        <v>42.25</v>
      </c>
      <c r="E133" s="265">
        <v>61.92</v>
      </c>
      <c r="F133" s="318"/>
    </row>
    <row r="134" spans="1:6" s="58" customFormat="1" ht="15" customHeight="1">
      <c r="A134" s="264" t="s">
        <v>635</v>
      </c>
      <c r="B134" s="264" t="s">
        <v>676</v>
      </c>
      <c r="C134" s="265">
        <v>40.413000000000004</v>
      </c>
      <c r="D134" s="265">
        <v>40.15</v>
      </c>
      <c r="E134" s="265">
        <v>34.11</v>
      </c>
      <c r="F134" s="318"/>
    </row>
    <row r="135" spans="1:6" s="58" customFormat="1" ht="15" customHeight="1">
      <c r="A135" s="264" t="s">
        <v>744</v>
      </c>
      <c r="B135" s="264" t="s">
        <v>676</v>
      </c>
      <c r="C135" s="265">
        <v>73.32000000000001</v>
      </c>
      <c r="D135" s="265">
        <v>73.85000000000001</v>
      </c>
      <c r="E135" s="265">
        <v>5.8</v>
      </c>
      <c r="F135" s="318"/>
    </row>
    <row r="136" spans="1:6" s="58" customFormat="1" ht="15" customHeight="1">
      <c r="A136" s="264" t="s">
        <v>142</v>
      </c>
      <c r="B136" s="264" t="s">
        <v>676</v>
      </c>
      <c r="C136" s="265">
        <v>1166.25</v>
      </c>
      <c r="D136" s="265">
        <v>1177.4</v>
      </c>
      <c r="E136" s="265">
        <v>9.2</v>
      </c>
      <c r="F136" s="318"/>
    </row>
    <row r="137" spans="1:6" s="58" customFormat="1" ht="15" customHeight="1">
      <c r="A137" s="264" t="s">
        <v>169</v>
      </c>
      <c r="B137" s="264" t="s">
        <v>676</v>
      </c>
      <c r="C137" s="265">
        <v>157.32930000000002</v>
      </c>
      <c r="D137" s="265">
        <v>156.95000000000002</v>
      </c>
      <c r="E137" s="265">
        <v>91.02</v>
      </c>
      <c r="F137" s="318"/>
    </row>
    <row r="138" spans="1:6" s="58" customFormat="1" ht="15" customHeight="1">
      <c r="A138" s="264" t="s">
        <v>637</v>
      </c>
      <c r="B138" s="264" t="s">
        <v>676</v>
      </c>
      <c r="C138" s="265">
        <v>814.5208</v>
      </c>
      <c r="D138" s="265">
        <v>811.05</v>
      </c>
      <c r="E138" s="265">
        <v>131.14</v>
      </c>
      <c r="F138" s="318"/>
    </row>
    <row r="139" spans="1:6" s="58" customFormat="1" ht="15" customHeight="1">
      <c r="A139" s="264" t="s">
        <v>720</v>
      </c>
      <c r="B139" s="264" t="s">
        <v>676</v>
      </c>
      <c r="C139" s="265">
        <v>433.0061</v>
      </c>
      <c r="D139" s="265">
        <v>433.15</v>
      </c>
      <c r="E139" s="265">
        <v>85.56</v>
      </c>
      <c r="F139" s="318"/>
    </row>
    <row r="140" spans="1:6" s="58" customFormat="1" ht="15" customHeight="1">
      <c r="A140" s="264" t="s">
        <v>736</v>
      </c>
      <c r="B140" s="264" t="s">
        <v>676</v>
      </c>
      <c r="C140" s="265">
        <v>369.4</v>
      </c>
      <c r="D140" s="265">
        <v>369.35</v>
      </c>
      <c r="E140" s="265">
        <v>17.35</v>
      </c>
      <c r="F140" s="318"/>
    </row>
    <row r="141" spans="1:6" s="58" customFormat="1" ht="15" customHeight="1">
      <c r="A141" s="264" t="s">
        <v>326</v>
      </c>
      <c r="B141" s="264" t="s">
        <v>676</v>
      </c>
      <c r="C141" s="265">
        <v>147.90890000000002</v>
      </c>
      <c r="D141" s="265">
        <v>144.85</v>
      </c>
      <c r="E141" s="265">
        <v>44.42</v>
      </c>
      <c r="F141" s="318"/>
    </row>
    <row r="142" spans="1:6" s="58" customFormat="1" ht="15" customHeight="1">
      <c r="A142" s="264" t="s">
        <v>732</v>
      </c>
      <c r="B142" s="264" t="s">
        <v>676</v>
      </c>
      <c r="C142" s="265">
        <v>889.3389000000001</v>
      </c>
      <c r="D142" s="265">
        <v>856.85</v>
      </c>
      <c r="E142" s="265">
        <v>33.8</v>
      </c>
      <c r="F142" s="318"/>
    </row>
    <row r="143" spans="1:6" s="58" customFormat="1" ht="15" customHeight="1">
      <c r="A143" s="264" t="s">
        <v>742</v>
      </c>
      <c r="B143" s="264" t="s">
        <v>676</v>
      </c>
      <c r="C143" s="265">
        <v>508.25</v>
      </c>
      <c r="D143" s="265">
        <v>507.05</v>
      </c>
      <c r="E143" s="265">
        <v>8.33</v>
      </c>
      <c r="F143" s="318"/>
    </row>
    <row r="144" spans="1:6" s="58" customFormat="1" ht="15" customHeight="1">
      <c r="A144" s="264" t="s">
        <v>697</v>
      </c>
      <c r="B144" s="264" t="s">
        <v>676</v>
      </c>
      <c r="C144" s="265">
        <v>139.823887</v>
      </c>
      <c r="D144" s="265">
        <v>139.3</v>
      </c>
      <c r="E144" s="265">
        <v>25.17</v>
      </c>
      <c r="F144" s="318"/>
    </row>
    <row r="145" spans="1:6" s="58" customFormat="1" ht="15" customHeight="1">
      <c r="A145" s="264" t="s">
        <v>193</v>
      </c>
      <c r="B145" s="264" t="s">
        <v>676</v>
      </c>
      <c r="C145" s="265">
        <v>1066</v>
      </c>
      <c r="D145" s="265">
        <v>1055.05</v>
      </c>
      <c r="E145" s="265">
        <v>24.73</v>
      </c>
      <c r="F145" s="318"/>
    </row>
    <row r="146" spans="1:6" s="58" customFormat="1" ht="15" customHeight="1">
      <c r="A146" s="264" t="s">
        <v>233</v>
      </c>
      <c r="B146" s="264" t="s">
        <v>676</v>
      </c>
      <c r="C146" s="265">
        <v>191.43290000000002</v>
      </c>
      <c r="D146" s="265">
        <v>195.45</v>
      </c>
      <c r="E146" s="265">
        <v>37.6</v>
      </c>
      <c r="F146" s="318"/>
    </row>
    <row r="147" spans="1:6" s="58" customFormat="1" ht="15" customHeight="1">
      <c r="A147" s="264" t="s">
        <v>718</v>
      </c>
      <c r="B147" s="264" t="s">
        <v>676</v>
      </c>
      <c r="C147" s="265">
        <v>971.8</v>
      </c>
      <c r="D147" s="265">
        <v>1000.55</v>
      </c>
      <c r="E147" s="265">
        <v>145.37</v>
      </c>
      <c r="F147" s="318"/>
    </row>
    <row r="148" spans="1:6" s="58" customFormat="1" ht="15" customHeight="1">
      <c r="A148" s="264" t="s">
        <v>722</v>
      </c>
      <c r="B148" s="264" t="s">
        <v>676</v>
      </c>
      <c r="C148" s="265">
        <v>197.2691</v>
      </c>
      <c r="D148" s="265">
        <v>197.85</v>
      </c>
      <c r="E148" s="265">
        <v>76.69</v>
      </c>
      <c r="F148" s="318"/>
    </row>
    <row r="149" spans="1:6" s="58" customFormat="1" ht="15" customHeight="1">
      <c r="A149" s="264" t="s">
        <v>728</v>
      </c>
      <c r="B149" s="264" t="s">
        <v>676</v>
      </c>
      <c r="C149" s="265">
        <v>87.9477</v>
      </c>
      <c r="D149" s="265">
        <v>86.2</v>
      </c>
      <c r="E149" s="265">
        <v>62.42</v>
      </c>
      <c r="F149" s="318"/>
    </row>
    <row r="150" spans="1:6" s="58" customFormat="1" ht="15" customHeight="1">
      <c r="A150" s="264" t="s">
        <v>619</v>
      </c>
      <c r="B150" s="264" t="s">
        <v>676</v>
      </c>
      <c r="C150" s="265">
        <v>54.918938999999995</v>
      </c>
      <c r="D150" s="265">
        <v>54.8</v>
      </c>
      <c r="E150" s="265">
        <v>564.05</v>
      </c>
      <c r="F150" s="318"/>
    </row>
    <row r="151" spans="1:6" s="58" customFormat="1" ht="15" customHeight="1">
      <c r="A151" s="264" t="s">
        <v>738</v>
      </c>
      <c r="B151" s="264" t="s">
        <v>676</v>
      </c>
      <c r="C151" s="265">
        <v>30.6</v>
      </c>
      <c r="D151" s="265">
        <v>29.9</v>
      </c>
      <c r="E151" s="265">
        <v>13.43</v>
      </c>
      <c r="F151" s="318"/>
    </row>
    <row r="152" spans="1:6" s="58" customFormat="1" ht="15" customHeight="1">
      <c r="A152" s="264" t="s">
        <v>399</v>
      </c>
      <c r="B152" s="264" t="s">
        <v>676</v>
      </c>
      <c r="C152" s="265">
        <v>159.698011</v>
      </c>
      <c r="D152" s="265">
        <v>163.65</v>
      </c>
      <c r="E152" s="265">
        <v>186.99</v>
      </c>
      <c r="F152" s="318"/>
    </row>
    <row r="153" spans="1:6" s="58" customFormat="1" ht="15" customHeight="1">
      <c r="A153" s="264" t="s">
        <v>629</v>
      </c>
      <c r="B153" s="264" t="s">
        <v>676</v>
      </c>
      <c r="C153" s="265">
        <v>238.08311</v>
      </c>
      <c r="D153" s="265">
        <v>237.75</v>
      </c>
      <c r="E153" s="265">
        <v>335.89</v>
      </c>
      <c r="F153" s="318"/>
    </row>
    <row r="154" spans="1:6" s="58" customFormat="1" ht="15" customHeight="1">
      <c r="A154" s="264" t="s">
        <v>131</v>
      </c>
      <c r="B154" s="264" t="s">
        <v>676</v>
      </c>
      <c r="C154" s="265">
        <v>284.551</v>
      </c>
      <c r="D154" s="265">
        <v>281.1</v>
      </c>
      <c r="E154" s="265">
        <v>50.79</v>
      </c>
      <c r="F154" s="318"/>
    </row>
    <row r="155" spans="1:6" s="58" customFormat="1" ht="15" customHeight="1">
      <c r="A155" s="264" t="s">
        <v>529</v>
      </c>
      <c r="B155" s="264" t="s">
        <v>676</v>
      </c>
      <c r="C155" s="265">
        <v>120.03330000000001</v>
      </c>
      <c r="D155" s="265">
        <v>121.7</v>
      </c>
      <c r="E155" s="265">
        <v>12.81</v>
      </c>
      <c r="F155" s="318"/>
    </row>
    <row r="156" spans="1:6" s="58" customFormat="1" ht="15" customHeight="1">
      <c r="A156" s="264" t="s">
        <v>639</v>
      </c>
      <c r="B156" s="264" t="s">
        <v>676</v>
      </c>
      <c r="C156" s="265">
        <v>95.8</v>
      </c>
      <c r="D156" s="265">
        <v>94.4</v>
      </c>
      <c r="E156" s="265">
        <v>18.69</v>
      </c>
      <c r="F156" s="318"/>
    </row>
    <row r="157" spans="1:6" s="58" customFormat="1" ht="15" customHeight="1">
      <c r="A157" s="264" t="s">
        <v>647</v>
      </c>
      <c r="B157" s="264" t="s">
        <v>676</v>
      </c>
      <c r="C157" s="265">
        <v>62.251165</v>
      </c>
      <c r="D157" s="265">
        <v>63.1</v>
      </c>
      <c r="E157" s="265">
        <v>67.08</v>
      </c>
      <c r="F157" s="318"/>
    </row>
    <row r="158" spans="1:6" s="58" customFormat="1" ht="15" customHeight="1">
      <c r="A158" s="264" t="s">
        <v>126</v>
      </c>
      <c r="B158" s="264" t="s">
        <v>676</v>
      </c>
      <c r="C158" s="265">
        <v>5991.25</v>
      </c>
      <c r="D158" s="265">
        <v>6048.15</v>
      </c>
      <c r="E158" s="265">
        <v>15.6</v>
      </c>
      <c r="F158" s="318"/>
    </row>
    <row r="159" spans="1:6" s="58" customFormat="1" ht="15" customHeight="1">
      <c r="A159" s="264" t="s">
        <v>144</v>
      </c>
      <c r="B159" s="264" t="s">
        <v>676</v>
      </c>
      <c r="C159" s="265">
        <v>2230.9500000000003</v>
      </c>
      <c r="D159" s="265">
        <v>2187.2000000000003</v>
      </c>
      <c r="E159" s="265">
        <v>5.98</v>
      </c>
      <c r="F159" s="318"/>
    </row>
    <row r="160" spans="1:6" s="58" customFormat="1" ht="15" customHeight="1">
      <c r="A160" s="264" t="s">
        <v>452</v>
      </c>
      <c r="B160" s="264" t="s">
        <v>676</v>
      </c>
      <c r="C160" s="265">
        <v>134.8</v>
      </c>
      <c r="D160" s="265">
        <v>133.95</v>
      </c>
      <c r="E160" s="265">
        <v>2.52</v>
      </c>
      <c r="F160" s="318"/>
    </row>
    <row r="161" spans="1:6" s="58" customFormat="1" ht="15" customHeight="1">
      <c r="A161" s="264" t="s">
        <v>547</v>
      </c>
      <c r="B161" s="264" t="s">
        <v>676</v>
      </c>
      <c r="C161" s="265">
        <v>3646.95</v>
      </c>
      <c r="D161" s="265">
        <v>3671.45</v>
      </c>
      <c r="E161" s="265">
        <v>2.66</v>
      </c>
      <c r="F161" s="318"/>
    </row>
    <row r="162" spans="1:6" s="58" customFormat="1" ht="15" customHeight="1">
      <c r="A162" s="264" t="s">
        <v>730</v>
      </c>
      <c r="B162" s="264" t="s">
        <v>676</v>
      </c>
      <c r="C162" s="265">
        <v>14744.2375</v>
      </c>
      <c r="D162" s="265">
        <v>14663.45</v>
      </c>
      <c r="E162" s="265">
        <v>36.71</v>
      </c>
      <c r="F162" s="318"/>
    </row>
    <row r="163" spans="1:6" s="58" customFormat="1" ht="15" customHeight="1">
      <c r="A163" s="264" t="s">
        <v>627</v>
      </c>
      <c r="B163" s="264" t="s">
        <v>676</v>
      </c>
      <c r="C163" s="265">
        <v>571.6562710000001</v>
      </c>
      <c r="D163" s="265">
        <v>572</v>
      </c>
      <c r="E163" s="265">
        <v>65.13</v>
      </c>
      <c r="F163" s="318"/>
    </row>
    <row r="164" spans="1:6" s="58" customFormat="1" ht="15" customHeight="1">
      <c r="A164" s="264" t="s">
        <v>734</v>
      </c>
      <c r="B164" s="264" t="s">
        <v>676</v>
      </c>
      <c r="C164" s="265">
        <v>1616.7286000000001</v>
      </c>
      <c r="D164" s="265">
        <v>1633.75</v>
      </c>
      <c r="E164" s="265">
        <v>17.88</v>
      </c>
      <c r="F164" s="318"/>
    </row>
    <row r="165" spans="1:6" s="58" customFormat="1" ht="15" customHeight="1">
      <c r="A165" s="264" t="s">
        <v>550</v>
      </c>
      <c r="B165" s="264" t="s">
        <v>676</v>
      </c>
      <c r="C165" s="265">
        <v>693.0422</v>
      </c>
      <c r="D165" s="265">
        <v>690.95</v>
      </c>
      <c r="E165" s="265">
        <v>115.8</v>
      </c>
      <c r="F165" s="318"/>
    </row>
    <row r="166" spans="1:6" s="58" customFormat="1" ht="15" customHeight="1">
      <c r="A166" s="264" t="s">
        <v>726</v>
      </c>
      <c r="B166" s="264" t="s">
        <v>676</v>
      </c>
      <c r="C166" s="265">
        <v>724.4611</v>
      </c>
      <c r="D166" s="265">
        <v>727.3</v>
      </c>
      <c r="E166" s="265">
        <v>43.04</v>
      </c>
      <c r="F166" s="318"/>
    </row>
    <row r="167" spans="1:6" s="58" customFormat="1" ht="15" customHeight="1">
      <c r="A167" s="264" t="s">
        <v>381</v>
      </c>
      <c r="B167" s="264" t="s">
        <v>676</v>
      </c>
      <c r="C167" s="265">
        <v>285.3045</v>
      </c>
      <c r="D167" s="265">
        <v>282.7</v>
      </c>
      <c r="E167" s="265">
        <v>10.25</v>
      </c>
      <c r="F167" s="318"/>
    </row>
    <row r="168" spans="1:6" s="58" customFormat="1" ht="15" customHeight="1">
      <c r="A168" s="268"/>
      <c r="B168" s="269"/>
      <c r="C168" s="272"/>
      <c r="D168" s="270"/>
      <c r="E168" s="271"/>
      <c r="F168" s="318"/>
    </row>
    <row r="169" spans="1:6" s="58" customFormat="1" ht="15" customHeight="1">
      <c r="A169" s="268" t="s">
        <v>781</v>
      </c>
      <c r="B169" s="269"/>
      <c r="C169" s="272"/>
      <c r="D169" s="270"/>
      <c r="E169" s="273"/>
      <c r="F169" s="318"/>
    </row>
    <row r="170" spans="1:6" s="58" customFormat="1" ht="15" customHeight="1">
      <c r="A170" s="268" t="s">
        <v>782</v>
      </c>
      <c r="B170" s="269"/>
      <c r="C170" s="269"/>
      <c r="D170" s="269"/>
      <c r="E170" s="274"/>
      <c r="F170" s="318"/>
    </row>
    <row r="171" spans="1:6" s="58" customFormat="1" ht="15" customHeight="1">
      <c r="A171" s="261" t="s">
        <v>679</v>
      </c>
      <c r="B171" s="194"/>
      <c r="C171" s="194"/>
      <c r="D171" s="194"/>
      <c r="E171" s="194"/>
      <c r="F171" s="318"/>
    </row>
    <row r="172" spans="1:6" s="58" customFormat="1" ht="80.25" customHeight="1">
      <c r="A172" s="299" t="s">
        <v>680</v>
      </c>
      <c r="B172" s="299" t="s">
        <v>681</v>
      </c>
      <c r="C172" s="299" t="s">
        <v>682</v>
      </c>
      <c r="D172" s="299" t="s">
        <v>683</v>
      </c>
      <c r="E172" s="299" t="s">
        <v>684</v>
      </c>
      <c r="F172" s="318"/>
    </row>
    <row r="173" spans="1:6" s="58" customFormat="1" ht="18" customHeight="1">
      <c r="A173" s="301">
        <v>3535</v>
      </c>
      <c r="B173" s="301">
        <v>1337</v>
      </c>
      <c r="C173" s="302">
        <v>18658.229733800003</v>
      </c>
      <c r="D173" s="301">
        <v>3629.0848933</v>
      </c>
      <c r="E173" s="303">
        <v>-579.5853011000003</v>
      </c>
      <c r="F173" s="318"/>
    </row>
    <row r="174" spans="1:6" ht="15">
      <c r="A174" s="243" t="s">
        <v>567</v>
      </c>
      <c r="B174" s="244"/>
      <c r="C174" s="244"/>
      <c r="D174" s="244"/>
      <c r="E174" s="244"/>
      <c r="F174" s="245"/>
    </row>
    <row r="175" spans="1:6" s="150" customFormat="1" ht="15" customHeight="1">
      <c r="A175" s="261" t="s">
        <v>783</v>
      </c>
      <c r="B175" s="194"/>
      <c r="C175" s="194"/>
      <c r="D175" s="194"/>
      <c r="E175" s="194"/>
      <c r="F175" s="195"/>
    </row>
    <row r="176" spans="1:6" s="150" customFormat="1" ht="15" customHeight="1">
      <c r="A176" s="282" t="s">
        <v>366</v>
      </c>
      <c r="B176" s="215" t="s">
        <v>367</v>
      </c>
      <c r="C176" s="216"/>
      <c r="D176" s="194"/>
      <c r="E176" s="194"/>
      <c r="F176" s="195"/>
    </row>
    <row r="177" spans="1:6" s="150" customFormat="1" ht="15" customHeight="1">
      <c r="A177" s="283"/>
      <c r="B177" s="172" t="s">
        <v>368</v>
      </c>
      <c r="C177" s="173" t="s">
        <v>369</v>
      </c>
      <c r="D177" s="194"/>
      <c r="E177" s="194"/>
      <c r="F177" s="195"/>
    </row>
    <row r="178" spans="1:6" s="150" customFormat="1" ht="15" customHeight="1">
      <c r="A178" s="59" t="s">
        <v>779</v>
      </c>
      <c r="B178" s="284">
        <v>0.12</v>
      </c>
      <c r="C178" s="284">
        <v>0.12</v>
      </c>
      <c r="D178" s="194"/>
      <c r="E178" s="194"/>
      <c r="F178" s="195"/>
    </row>
    <row r="179" spans="1:6" s="150" customFormat="1" ht="15" customHeight="1">
      <c r="A179" s="60" t="s">
        <v>290</v>
      </c>
      <c r="B179" s="284">
        <v>0.12</v>
      </c>
      <c r="C179" s="284">
        <v>0.12</v>
      </c>
      <c r="D179" s="194"/>
      <c r="E179" s="194"/>
      <c r="F179" s="195"/>
    </row>
    <row r="180" spans="1:6" ht="15">
      <c r="A180" s="193" t="s">
        <v>784</v>
      </c>
      <c r="B180" s="56"/>
      <c r="C180" s="56"/>
      <c r="D180" s="56"/>
      <c r="E180" s="56"/>
      <c r="F180" s="2"/>
    </row>
    <row r="181" spans="1:6" s="131" customFormat="1" ht="15">
      <c r="A181" s="193" t="s">
        <v>785</v>
      </c>
      <c r="B181" s="192"/>
      <c r="C181" s="192"/>
      <c r="D181" s="192"/>
      <c r="E181" s="192"/>
      <c r="F181" s="149"/>
    </row>
    <row r="182" spans="1:6" s="131" customFormat="1" ht="15">
      <c r="A182" s="197" t="s">
        <v>570</v>
      </c>
      <c r="B182" s="197"/>
      <c r="C182" s="197"/>
      <c r="D182" s="197"/>
      <c r="E182" s="197"/>
      <c r="F182" s="152"/>
    </row>
  </sheetData>
  <sheetProtection/>
  <mergeCells count="17">
    <mergeCell ref="B128:C128"/>
    <mergeCell ref="D128:F128"/>
    <mergeCell ref="A174:F174"/>
    <mergeCell ref="B176:C176"/>
    <mergeCell ref="A182:E182"/>
    <mergeCell ref="B125:C125"/>
    <mergeCell ref="D125:F125"/>
    <mergeCell ref="B126:C126"/>
    <mergeCell ref="D126:F126"/>
    <mergeCell ref="B127:C127"/>
    <mergeCell ref="D127:F127"/>
    <mergeCell ref="A119:F119"/>
    <mergeCell ref="A120:F120"/>
    <mergeCell ref="A121:F122"/>
    <mergeCell ref="A123:E123"/>
    <mergeCell ref="B124:C124"/>
    <mergeCell ref="D124:F1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65.7109375" style="1" customWidth="1"/>
    <col min="2" max="2" width="25.00390625" style="1" bestFit="1" customWidth="1"/>
    <col min="3" max="3" width="14.7109375" style="1" customWidth="1"/>
    <col min="4" max="4" width="15.421875" style="1" customWidth="1"/>
    <col min="5" max="5" width="13.8515625" style="1" customWidth="1"/>
    <col min="6" max="6" width="19.8515625" style="61" customWidth="1"/>
    <col min="7" max="7" width="9.57421875" style="1" bestFit="1" customWidth="1"/>
    <col min="8" max="8" width="12.7109375" style="1" bestFit="1" customWidth="1"/>
    <col min="9" max="9" width="11.57421875" style="1" bestFit="1" customWidth="1"/>
    <col min="10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21</v>
      </c>
      <c r="B2" s="4"/>
      <c r="C2" s="7"/>
      <c r="D2" s="4"/>
      <c r="E2" s="4"/>
      <c r="F2" s="2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16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30"/>
    </row>
    <row r="7" spans="1:6" s="64" customFormat="1" ht="15">
      <c r="A7" s="22" t="s">
        <v>25</v>
      </c>
      <c r="B7" s="18"/>
      <c r="C7" s="19"/>
      <c r="D7" s="20"/>
      <c r="E7" s="23"/>
      <c r="F7" s="24"/>
    </row>
    <row r="8" spans="1:9" ht="15">
      <c r="A8" s="27" t="s">
        <v>117</v>
      </c>
      <c r="B8" s="27" t="s">
        <v>92</v>
      </c>
      <c r="C8" s="119">
        <v>627700</v>
      </c>
      <c r="D8" s="29">
        <v>9054.89</v>
      </c>
      <c r="E8" s="29">
        <v>4.33</v>
      </c>
      <c r="F8" s="109" t="s">
        <v>30</v>
      </c>
      <c r="H8" s="102"/>
      <c r="I8" s="42"/>
    </row>
    <row r="9" spans="1:9" ht="15">
      <c r="A9" s="27" t="s">
        <v>131</v>
      </c>
      <c r="B9" s="27" t="s">
        <v>93</v>
      </c>
      <c r="C9" s="119">
        <v>2883800</v>
      </c>
      <c r="D9" s="29">
        <v>8083.29</v>
      </c>
      <c r="E9" s="29">
        <v>3.8600000000000003</v>
      </c>
      <c r="F9" s="109" t="s">
        <v>35</v>
      </c>
      <c r="H9" s="102"/>
      <c r="I9" s="42"/>
    </row>
    <row r="10" spans="1:9" ht="15">
      <c r="A10" s="27" t="s">
        <v>118</v>
      </c>
      <c r="B10" s="27" t="s">
        <v>92</v>
      </c>
      <c r="C10" s="119">
        <v>2915900</v>
      </c>
      <c r="D10" s="29">
        <v>8072.67</v>
      </c>
      <c r="E10" s="29">
        <v>3.8600000000000003</v>
      </c>
      <c r="F10" s="109" t="s">
        <v>248</v>
      </c>
      <c r="H10" s="102"/>
      <c r="I10" s="42"/>
    </row>
    <row r="11" spans="1:9" ht="15">
      <c r="A11" s="27" t="s">
        <v>116</v>
      </c>
      <c r="B11" s="27" t="s">
        <v>95</v>
      </c>
      <c r="C11" s="119">
        <v>669600</v>
      </c>
      <c r="D11" s="29">
        <v>6844.99</v>
      </c>
      <c r="E11" s="29">
        <v>3.27</v>
      </c>
      <c r="F11" s="109" t="s">
        <v>28</v>
      </c>
      <c r="H11" s="102"/>
      <c r="I11" s="42"/>
    </row>
    <row r="12" spans="1:9" ht="15">
      <c r="A12" s="27" t="s">
        <v>119</v>
      </c>
      <c r="B12" s="27" t="s">
        <v>96</v>
      </c>
      <c r="C12" s="119">
        <v>423700</v>
      </c>
      <c r="D12" s="29">
        <v>6672.85</v>
      </c>
      <c r="E12" s="29">
        <v>3.19</v>
      </c>
      <c r="F12" s="109" t="s">
        <v>29</v>
      </c>
      <c r="H12" s="102"/>
      <c r="I12" s="42"/>
    </row>
    <row r="13" spans="1:9" ht="15">
      <c r="A13" s="27" t="s">
        <v>154</v>
      </c>
      <c r="B13" s="27" t="s">
        <v>92</v>
      </c>
      <c r="C13" s="119">
        <v>6233500</v>
      </c>
      <c r="D13" s="29">
        <v>5700.54</v>
      </c>
      <c r="E13" s="29">
        <v>2.7199999999999998</v>
      </c>
      <c r="F13" s="109" t="s">
        <v>56</v>
      </c>
      <c r="H13" s="102"/>
      <c r="I13" s="42"/>
    </row>
    <row r="14" spans="1:9" ht="15">
      <c r="A14" s="27" t="s">
        <v>122</v>
      </c>
      <c r="B14" s="27" t="s">
        <v>92</v>
      </c>
      <c r="C14" s="119">
        <v>644200</v>
      </c>
      <c r="D14" s="29">
        <v>5618.71</v>
      </c>
      <c r="E14" s="29">
        <v>2.68</v>
      </c>
      <c r="F14" s="109" t="s">
        <v>38</v>
      </c>
      <c r="H14" s="102"/>
      <c r="I14" s="42"/>
    </row>
    <row r="15" spans="1:9" ht="15">
      <c r="A15" s="27" t="s">
        <v>198</v>
      </c>
      <c r="B15" s="27" t="s">
        <v>111</v>
      </c>
      <c r="C15" s="119">
        <v>1849810</v>
      </c>
      <c r="D15" s="29">
        <v>5143.4</v>
      </c>
      <c r="E15" s="29">
        <v>2.46</v>
      </c>
      <c r="F15" s="109" t="s">
        <v>77</v>
      </c>
      <c r="H15" s="102"/>
      <c r="I15" s="42"/>
    </row>
    <row r="16" spans="1:9" ht="15">
      <c r="A16" s="27" t="s">
        <v>502</v>
      </c>
      <c r="B16" s="27" t="s">
        <v>113</v>
      </c>
      <c r="C16" s="119">
        <v>775715</v>
      </c>
      <c r="D16" s="29">
        <v>5119.33</v>
      </c>
      <c r="E16" s="29">
        <v>2.45</v>
      </c>
      <c r="F16" s="109" t="s">
        <v>487</v>
      </c>
      <c r="H16" s="102"/>
      <c r="I16" s="42"/>
    </row>
    <row r="17" spans="1:9" ht="15">
      <c r="A17" s="27" t="s">
        <v>129</v>
      </c>
      <c r="B17" s="27" t="s">
        <v>98</v>
      </c>
      <c r="C17" s="119">
        <v>757318</v>
      </c>
      <c r="D17" s="29">
        <v>5094.1</v>
      </c>
      <c r="E17" s="29">
        <v>2.4299999999999997</v>
      </c>
      <c r="F17" s="109" t="s">
        <v>41</v>
      </c>
      <c r="H17" s="102"/>
      <c r="I17" s="42"/>
    </row>
    <row r="18" spans="1:9" ht="15">
      <c r="A18" s="27" t="s">
        <v>31</v>
      </c>
      <c r="B18" s="27" t="s">
        <v>92</v>
      </c>
      <c r="C18" s="119">
        <v>1644100</v>
      </c>
      <c r="D18" s="29">
        <v>4823.79</v>
      </c>
      <c r="E18" s="29">
        <v>2.3</v>
      </c>
      <c r="F18" s="109" t="s">
        <v>249</v>
      </c>
      <c r="H18" s="102"/>
      <c r="I18" s="42"/>
    </row>
    <row r="19" spans="1:9" ht="15">
      <c r="A19" s="27" t="s">
        <v>431</v>
      </c>
      <c r="B19" s="27" t="s">
        <v>111</v>
      </c>
      <c r="C19" s="119">
        <v>1604762</v>
      </c>
      <c r="D19" s="29">
        <v>4297.55</v>
      </c>
      <c r="E19" s="29">
        <v>2.0500000000000003</v>
      </c>
      <c r="F19" s="109" t="s">
        <v>406</v>
      </c>
      <c r="H19" s="102"/>
      <c r="I19" s="42"/>
    </row>
    <row r="20" spans="1:9" ht="15">
      <c r="A20" s="27" t="s">
        <v>156</v>
      </c>
      <c r="B20" s="27" t="s">
        <v>93</v>
      </c>
      <c r="C20" s="119">
        <v>1215285</v>
      </c>
      <c r="D20" s="29">
        <v>4285.7</v>
      </c>
      <c r="E20" s="29">
        <v>2.0500000000000003</v>
      </c>
      <c r="F20" s="109" t="s">
        <v>58</v>
      </c>
      <c r="H20" s="102"/>
      <c r="I20" s="42"/>
    </row>
    <row r="21" spans="1:9" ht="15">
      <c r="A21" s="27" t="s">
        <v>432</v>
      </c>
      <c r="B21" s="27" t="s">
        <v>101</v>
      </c>
      <c r="C21" s="119">
        <v>1478100</v>
      </c>
      <c r="D21" s="29">
        <v>4267.27</v>
      </c>
      <c r="E21" s="29">
        <v>2.04</v>
      </c>
      <c r="F21" s="109" t="s">
        <v>433</v>
      </c>
      <c r="H21" s="102"/>
      <c r="I21" s="42"/>
    </row>
    <row r="22" spans="1:9" ht="15">
      <c r="A22" s="27" t="s">
        <v>326</v>
      </c>
      <c r="B22" s="27" t="s">
        <v>96</v>
      </c>
      <c r="C22" s="119">
        <v>2909214</v>
      </c>
      <c r="D22" s="29">
        <v>4187.81</v>
      </c>
      <c r="E22" s="29">
        <v>2</v>
      </c>
      <c r="F22" s="109" t="s">
        <v>328</v>
      </c>
      <c r="H22" s="102"/>
      <c r="I22" s="42"/>
    </row>
    <row r="23" spans="1:9" ht="15">
      <c r="A23" s="27" t="s">
        <v>155</v>
      </c>
      <c r="B23" s="27" t="s">
        <v>104</v>
      </c>
      <c r="C23" s="119">
        <v>110149</v>
      </c>
      <c r="D23" s="29">
        <v>4181.48</v>
      </c>
      <c r="E23" s="29">
        <v>2</v>
      </c>
      <c r="F23" s="109" t="s">
        <v>57</v>
      </c>
      <c r="H23" s="102"/>
      <c r="I23" s="42"/>
    </row>
    <row r="24" spans="1:9" ht="15">
      <c r="A24" s="27" t="s">
        <v>153</v>
      </c>
      <c r="B24" s="27" t="s">
        <v>105</v>
      </c>
      <c r="C24" s="119">
        <v>2352100</v>
      </c>
      <c r="D24" s="29">
        <v>4105.59</v>
      </c>
      <c r="E24" s="29">
        <v>1.96</v>
      </c>
      <c r="F24" s="109" t="s">
        <v>294</v>
      </c>
      <c r="H24" s="102"/>
      <c r="I24" s="42"/>
    </row>
    <row r="25" spans="1:9" ht="15">
      <c r="A25" s="27" t="s">
        <v>127</v>
      </c>
      <c r="B25" s="27" t="s">
        <v>95</v>
      </c>
      <c r="C25" s="119">
        <v>164150</v>
      </c>
      <c r="D25" s="29">
        <v>3991.8</v>
      </c>
      <c r="E25" s="29">
        <v>1.91</v>
      </c>
      <c r="F25" s="109" t="s">
        <v>47</v>
      </c>
      <c r="H25" s="102"/>
      <c r="I25" s="42"/>
    </row>
    <row r="26" spans="1:9" ht="15">
      <c r="A26" s="27" t="s">
        <v>177</v>
      </c>
      <c r="B26" s="27" t="s">
        <v>103</v>
      </c>
      <c r="C26" s="119">
        <v>634400</v>
      </c>
      <c r="D26" s="29">
        <v>3981.81</v>
      </c>
      <c r="E26" s="29">
        <v>1.9</v>
      </c>
      <c r="F26" s="109" t="s">
        <v>186</v>
      </c>
      <c r="H26" s="102"/>
      <c r="I26" s="42"/>
    </row>
    <row r="27" spans="1:9" ht="15">
      <c r="A27" s="27" t="s">
        <v>126</v>
      </c>
      <c r="B27" s="27" t="s">
        <v>100</v>
      </c>
      <c r="C27" s="119">
        <v>64800</v>
      </c>
      <c r="D27" s="29">
        <v>3898.17</v>
      </c>
      <c r="E27" s="29">
        <v>1.8599999999999999</v>
      </c>
      <c r="F27" s="109" t="s">
        <v>49</v>
      </c>
      <c r="H27" s="102"/>
      <c r="I27" s="42"/>
    </row>
    <row r="28" spans="1:9" ht="15">
      <c r="A28" s="27" t="s">
        <v>299</v>
      </c>
      <c r="B28" s="27" t="s">
        <v>115</v>
      </c>
      <c r="C28" s="119">
        <v>1350000</v>
      </c>
      <c r="D28" s="29">
        <v>3711.83</v>
      </c>
      <c r="E28" s="29">
        <v>1.77</v>
      </c>
      <c r="F28" s="109" t="s">
        <v>36</v>
      </c>
      <c r="H28" s="102"/>
      <c r="I28" s="42"/>
    </row>
    <row r="29" spans="1:9" ht="15">
      <c r="A29" s="27" t="s">
        <v>550</v>
      </c>
      <c r="B29" s="27" t="s">
        <v>101</v>
      </c>
      <c r="C29" s="119">
        <v>522500</v>
      </c>
      <c r="D29" s="29">
        <v>3595.58</v>
      </c>
      <c r="E29" s="29">
        <v>1.72</v>
      </c>
      <c r="F29" s="109" t="s">
        <v>257</v>
      </c>
      <c r="H29" s="102"/>
      <c r="I29" s="42"/>
    </row>
    <row r="30" spans="1:9" ht="15">
      <c r="A30" s="27" t="s">
        <v>359</v>
      </c>
      <c r="B30" s="27" t="s">
        <v>97</v>
      </c>
      <c r="C30" s="119">
        <v>619400</v>
      </c>
      <c r="D30" s="29">
        <v>3573.63</v>
      </c>
      <c r="E30" s="29">
        <v>1.71</v>
      </c>
      <c r="F30" s="109" t="s">
        <v>295</v>
      </c>
      <c r="H30" s="102"/>
      <c r="I30" s="42"/>
    </row>
    <row r="31" spans="1:9" ht="15">
      <c r="A31" s="27" t="s">
        <v>442</v>
      </c>
      <c r="B31" s="27" t="s">
        <v>97</v>
      </c>
      <c r="C31" s="119">
        <v>931200</v>
      </c>
      <c r="D31" s="29">
        <v>3560.91</v>
      </c>
      <c r="E31" s="29">
        <v>1.7000000000000002</v>
      </c>
      <c r="F31" s="109" t="s">
        <v>443</v>
      </c>
      <c r="H31" s="102"/>
      <c r="I31" s="42"/>
    </row>
    <row r="32" spans="1:9" ht="15">
      <c r="A32" s="27" t="s">
        <v>143</v>
      </c>
      <c r="B32" s="27" t="s">
        <v>96</v>
      </c>
      <c r="C32" s="119">
        <v>1684168</v>
      </c>
      <c r="D32" s="29">
        <v>3317.81</v>
      </c>
      <c r="E32" s="29">
        <v>1.59</v>
      </c>
      <c r="F32" s="109" t="s">
        <v>46</v>
      </c>
      <c r="H32" s="102"/>
      <c r="I32" s="42"/>
    </row>
    <row r="33" spans="1:9" ht="15">
      <c r="A33" s="27" t="s">
        <v>128</v>
      </c>
      <c r="B33" s="27" t="s">
        <v>101</v>
      </c>
      <c r="C33" s="119">
        <v>212500</v>
      </c>
      <c r="D33" s="29">
        <v>3071.05</v>
      </c>
      <c r="E33" s="29">
        <v>1.47</v>
      </c>
      <c r="F33" s="109" t="s">
        <v>40</v>
      </c>
      <c r="H33" s="102"/>
      <c r="I33" s="42"/>
    </row>
    <row r="34" spans="1:9" ht="15">
      <c r="A34" s="27" t="s">
        <v>135</v>
      </c>
      <c r="B34" s="27" t="s">
        <v>98</v>
      </c>
      <c r="C34" s="119">
        <v>74095</v>
      </c>
      <c r="D34" s="29">
        <v>2952.5</v>
      </c>
      <c r="E34" s="29">
        <v>1.41</v>
      </c>
      <c r="F34" s="109" t="s">
        <v>48</v>
      </c>
      <c r="H34" s="102"/>
      <c r="I34" s="42"/>
    </row>
    <row r="35" spans="1:9" ht="15">
      <c r="A35" s="27" t="s">
        <v>132</v>
      </c>
      <c r="B35" s="27" t="s">
        <v>94</v>
      </c>
      <c r="C35" s="119">
        <v>532400</v>
      </c>
      <c r="D35" s="29">
        <v>2798.56</v>
      </c>
      <c r="E35" s="29">
        <v>1.34</v>
      </c>
      <c r="F35" s="109" t="s">
        <v>33</v>
      </c>
      <c r="H35" s="102"/>
      <c r="I35" s="42"/>
    </row>
    <row r="36" spans="1:9" ht="15">
      <c r="A36" s="27" t="s">
        <v>488</v>
      </c>
      <c r="B36" s="27" t="s">
        <v>92</v>
      </c>
      <c r="C36" s="119">
        <v>1727000</v>
      </c>
      <c r="D36" s="29">
        <v>2692.39</v>
      </c>
      <c r="E36" s="29">
        <v>1.29</v>
      </c>
      <c r="F36" s="109" t="s">
        <v>499</v>
      </c>
      <c r="H36" s="102"/>
      <c r="I36" s="42"/>
    </row>
    <row r="37" spans="1:9" ht="15">
      <c r="A37" s="27" t="s">
        <v>247</v>
      </c>
      <c r="B37" s="27" t="s">
        <v>96</v>
      </c>
      <c r="C37" s="119">
        <v>669661</v>
      </c>
      <c r="D37" s="29">
        <v>2682.33</v>
      </c>
      <c r="E37" s="29">
        <v>1.28</v>
      </c>
      <c r="F37" s="109" t="s">
        <v>251</v>
      </c>
      <c r="H37" s="102"/>
      <c r="I37" s="42"/>
    </row>
    <row r="38" spans="1:9" ht="15">
      <c r="A38" s="27" t="s">
        <v>346</v>
      </c>
      <c r="B38" s="27" t="s">
        <v>206</v>
      </c>
      <c r="C38" s="119">
        <v>527300</v>
      </c>
      <c r="D38" s="29">
        <v>2545.28</v>
      </c>
      <c r="E38" s="29">
        <v>1.22</v>
      </c>
      <c r="F38" s="109" t="s">
        <v>348</v>
      </c>
      <c r="H38" s="102"/>
      <c r="I38" s="42"/>
    </row>
    <row r="39" spans="1:9" ht="15">
      <c r="A39" s="27" t="s">
        <v>455</v>
      </c>
      <c r="B39" s="27" t="s">
        <v>325</v>
      </c>
      <c r="C39" s="119">
        <v>628321</v>
      </c>
      <c r="D39" s="29">
        <v>2368.46</v>
      </c>
      <c r="E39" s="29">
        <v>1.13</v>
      </c>
      <c r="F39" s="109" t="s">
        <v>457</v>
      </c>
      <c r="H39" s="102"/>
      <c r="I39" s="42"/>
    </row>
    <row r="40" spans="1:9" ht="15">
      <c r="A40" s="27" t="s">
        <v>377</v>
      </c>
      <c r="B40" s="27" t="s">
        <v>97</v>
      </c>
      <c r="C40" s="119">
        <v>746044</v>
      </c>
      <c r="D40" s="29">
        <v>2349.29</v>
      </c>
      <c r="E40" s="29">
        <v>1.1199999999999999</v>
      </c>
      <c r="F40" s="109" t="s">
        <v>379</v>
      </c>
      <c r="H40" s="102"/>
      <c r="I40" s="42"/>
    </row>
    <row r="41" spans="1:9" ht="15">
      <c r="A41" s="27" t="s">
        <v>514</v>
      </c>
      <c r="B41" s="27" t="s">
        <v>111</v>
      </c>
      <c r="C41" s="119">
        <v>880000</v>
      </c>
      <c r="D41" s="29">
        <v>2346.96</v>
      </c>
      <c r="E41" s="29">
        <v>1.1199999999999999</v>
      </c>
      <c r="F41" s="109" t="s">
        <v>515</v>
      </c>
      <c r="H41" s="102"/>
      <c r="I41" s="42"/>
    </row>
    <row r="42" spans="1:9" ht="15">
      <c r="A42" s="27" t="s">
        <v>300</v>
      </c>
      <c r="B42" s="27" t="s">
        <v>110</v>
      </c>
      <c r="C42" s="119">
        <v>1964408</v>
      </c>
      <c r="D42" s="29">
        <v>2301.3</v>
      </c>
      <c r="E42" s="29">
        <v>1.0999999999999999</v>
      </c>
      <c r="F42" s="109" t="s">
        <v>434</v>
      </c>
      <c r="H42" s="102"/>
      <c r="I42" s="42"/>
    </row>
    <row r="43" spans="1:9" ht="15">
      <c r="A43" s="27" t="s">
        <v>551</v>
      </c>
      <c r="B43" s="27" t="s">
        <v>110</v>
      </c>
      <c r="C43" s="119">
        <v>585000</v>
      </c>
      <c r="D43" s="29">
        <v>2252.54</v>
      </c>
      <c r="E43" s="29">
        <v>1.08</v>
      </c>
      <c r="F43" s="109" t="s">
        <v>554</v>
      </c>
      <c r="H43" s="102"/>
      <c r="I43" s="42"/>
    </row>
    <row r="44" spans="1:9" ht="15">
      <c r="A44" s="27" t="s">
        <v>500</v>
      </c>
      <c r="B44" s="27" t="s">
        <v>109</v>
      </c>
      <c r="C44" s="119">
        <v>1347000</v>
      </c>
      <c r="D44" s="29">
        <v>2236.02</v>
      </c>
      <c r="E44" s="29">
        <v>1.0699999999999998</v>
      </c>
      <c r="F44" s="109" t="s">
        <v>501</v>
      </c>
      <c r="H44" s="102"/>
      <c r="I44" s="42"/>
    </row>
    <row r="45" spans="1:9" ht="15">
      <c r="A45" s="27" t="s">
        <v>144</v>
      </c>
      <c r="B45" s="27" t="s">
        <v>93</v>
      </c>
      <c r="C45" s="119">
        <v>98300</v>
      </c>
      <c r="D45" s="29">
        <v>2137.73</v>
      </c>
      <c r="E45" s="29">
        <v>1.02</v>
      </c>
      <c r="F45" s="109" t="s">
        <v>52</v>
      </c>
      <c r="H45" s="102"/>
      <c r="I45" s="42"/>
    </row>
    <row r="46" spans="1:9" ht="15">
      <c r="A46" s="27" t="s">
        <v>324</v>
      </c>
      <c r="B46" s="27" t="s">
        <v>325</v>
      </c>
      <c r="C46" s="119">
        <v>1095760</v>
      </c>
      <c r="D46" s="29">
        <v>2132.35</v>
      </c>
      <c r="E46" s="29">
        <v>1.02</v>
      </c>
      <c r="F46" s="109" t="s">
        <v>327</v>
      </c>
      <c r="H46" s="102"/>
      <c r="I46" s="42"/>
    </row>
    <row r="47" spans="1:9" ht="15">
      <c r="A47" s="27" t="s">
        <v>120</v>
      </c>
      <c r="B47" s="27" t="s">
        <v>98</v>
      </c>
      <c r="C47" s="119">
        <v>12421</v>
      </c>
      <c r="D47" s="29">
        <v>2121.9</v>
      </c>
      <c r="E47" s="29">
        <v>1.01</v>
      </c>
      <c r="F47" s="109" t="s">
        <v>32</v>
      </c>
      <c r="H47" s="102"/>
      <c r="I47" s="42"/>
    </row>
    <row r="48" spans="1:9" ht="15">
      <c r="A48" s="27" t="s">
        <v>166</v>
      </c>
      <c r="B48" s="27" t="s">
        <v>91</v>
      </c>
      <c r="C48" s="119">
        <v>389548</v>
      </c>
      <c r="D48" s="29">
        <v>2086.22</v>
      </c>
      <c r="E48" s="29">
        <v>1</v>
      </c>
      <c r="F48" s="109" t="s">
        <v>39</v>
      </c>
      <c r="H48" s="102"/>
      <c r="I48" s="42"/>
    </row>
    <row r="49" spans="1:9" ht="15">
      <c r="A49" s="27" t="s">
        <v>519</v>
      </c>
      <c r="B49" s="27" t="s">
        <v>105</v>
      </c>
      <c r="C49" s="119">
        <v>1656800</v>
      </c>
      <c r="D49" s="29">
        <v>2085.91</v>
      </c>
      <c r="E49" s="29">
        <v>1</v>
      </c>
      <c r="F49" s="109" t="s">
        <v>521</v>
      </c>
      <c r="H49" s="102"/>
      <c r="I49" s="42"/>
    </row>
    <row r="50" spans="1:9" ht="15">
      <c r="A50" s="27" t="s">
        <v>169</v>
      </c>
      <c r="B50" s="27" t="s">
        <v>106</v>
      </c>
      <c r="C50" s="119">
        <v>1330000</v>
      </c>
      <c r="D50" s="29">
        <v>2084.78</v>
      </c>
      <c r="E50" s="29">
        <v>1</v>
      </c>
      <c r="F50" s="109" t="s">
        <v>557</v>
      </c>
      <c r="H50" s="102"/>
      <c r="I50" s="42"/>
    </row>
    <row r="51" spans="1:9" ht="15">
      <c r="A51" s="27" t="s">
        <v>252</v>
      </c>
      <c r="B51" s="27" t="s">
        <v>105</v>
      </c>
      <c r="C51" s="119">
        <v>321307</v>
      </c>
      <c r="D51" s="29">
        <v>2072.59</v>
      </c>
      <c r="E51" s="29">
        <v>0.9900000000000001</v>
      </c>
      <c r="F51" s="109" t="s">
        <v>278</v>
      </c>
      <c r="H51" s="102"/>
      <c r="I51" s="42"/>
    </row>
    <row r="52" spans="1:9" ht="15">
      <c r="A52" s="27" t="s">
        <v>208</v>
      </c>
      <c r="B52" s="27" t="s">
        <v>93</v>
      </c>
      <c r="C52" s="119">
        <v>855246</v>
      </c>
      <c r="D52" s="29">
        <v>2070.55</v>
      </c>
      <c r="E52" s="29">
        <v>0.9900000000000001</v>
      </c>
      <c r="F52" s="109" t="s">
        <v>268</v>
      </c>
      <c r="H52" s="102"/>
      <c r="I52" s="42"/>
    </row>
    <row r="53" spans="1:9" ht="15">
      <c r="A53" s="27" t="s">
        <v>183</v>
      </c>
      <c r="B53" s="27" t="s">
        <v>191</v>
      </c>
      <c r="C53" s="119">
        <v>130800</v>
      </c>
      <c r="D53" s="29">
        <v>1986.13</v>
      </c>
      <c r="E53" s="29">
        <v>0.95</v>
      </c>
      <c r="F53" s="109" t="s">
        <v>189</v>
      </c>
      <c r="H53" s="102"/>
      <c r="I53" s="42"/>
    </row>
    <row r="54" spans="1:9" ht="15">
      <c r="A54" s="27" t="s">
        <v>254</v>
      </c>
      <c r="B54" s="27" t="s">
        <v>93</v>
      </c>
      <c r="C54" s="119">
        <v>1361889</v>
      </c>
      <c r="D54" s="29">
        <v>1979.51</v>
      </c>
      <c r="E54" s="29">
        <v>0.95</v>
      </c>
      <c r="F54" s="109" t="s">
        <v>297</v>
      </c>
      <c r="H54" s="102"/>
      <c r="I54" s="42"/>
    </row>
    <row r="55" spans="1:9" ht="15">
      <c r="A55" s="27" t="s">
        <v>520</v>
      </c>
      <c r="B55" s="27" t="s">
        <v>105</v>
      </c>
      <c r="C55" s="119">
        <v>1739799</v>
      </c>
      <c r="D55" s="29">
        <v>1950.31</v>
      </c>
      <c r="E55" s="29">
        <v>0.9299999999999999</v>
      </c>
      <c r="F55" s="109" t="s">
        <v>522</v>
      </c>
      <c r="H55" s="102"/>
      <c r="I55" s="42"/>
    </row>
    <row r="56" spans="1:9" ht="15">
      <c r="A56" s="27" t="s">
        <v>534</v>
      </c>
      <c r="B56" s="27" t="s">
        <v>92</v>
      </c>
      <c r="C56" s="119">
        <v>1280000</v>
      </c>
      <c r="D56" s="29">
        <v>1940.48</v>
      </c>
      <c r="E56" s="29">
        <v>0.9299999999999999</v>
      </c>
      <c r="F56" s="109" t="s">
        <v>535</v>
      </c>
      <c r="H56" s="102"/>
      <c r="I56" s="42"/>
    </row>
    <row r="57" spans="1:9" ht="15">
      <c r="A57" s="27" t="s">
        <v>121</v>
      </c>
      <c r="B57" s="27" t="s">
        <v>94</v>
      </c>
      <c r="C57" s="119">
        <v>143500</v>
      </c>
      <c r="D57" s="29">
        <v>1895.49</v>
      </c>
      <c r="E57" s="29">
        <v>0.91</v>
      </c>
      <c r="F57" s="109" t="s">
        <v>27</v>
      </c>
      <c r="H57" s="102"/>
      <c r="I57" s="42"/>
    </row>
    <row r="58" spans="1:9" ht="15">
      <c r="A58" s="27" t="s">
        <v>227</v>
      </c>
      <c r="B58" s="27" t="s">
        <v>110</v>
      </c>
      <c r="C58" s="119">
        <v>273262</v>
      </c>
      <c r="D58" s="29">
        <v>1880.59</v>
      </c>
      <c r="E58" s="29">
        <v>0.8999999999999999</v>
      </c>
      <c r="F58" s="109" t="s">
        <v>229</v>
      </c>
      <c r="H58" s="102"/>
      <c r="I58" s="42"/>
    </row>
    <row r="59" spans="1:9" ht="15">
      <c r="A59" s="27" t="s">
        <v>159</v>
      </c>
      <c r="B59" s="27" t="s">
        <v>98</v>
      </c>
      <c r="C59" s="119">
        <v>130000</v>
      </c>
      <c r="D59" s="29">
        <v>1879.87</v>
      </c>
      <c r="E59" s="29">
        <v>0.8999999999999999</v>
      </c>
      <c r="F59" s="109" t="s">
        <v>75</v>
      </c>
      <c r="H59" s="102"/>
      <c r="I59" s="42"/>
    </row>
    <row r="60" spans="1:9" ht="15">
      <c r="A60" s="27" t="s">
        <v>405</v>
      </c>
      <c r="B60" s="27" t="s">
        <v>97</v>
      </c>
      <c r="C60" s="119">
        <v>1240800</v>
      </c>
      <c r="D60" s="29">
        <v>1872.99</v>
      </c>
      <c r="E60" s="29">
        <v>0.89</v>
      </c>
      <c r="F60" s="109" t="s">
        <v>360</v>
      </c>
      <c r="H60" s="102"/>
      <c r="I60" s="42"/>
    </row>
    <row r="61" spans="1:9" ht="15">
      <c r="A61" s="27" t="s">
        <v>134</v>
      </c>
      <c r="B61" s="27" t="s">
        <v>107</v>
      </c>
      <c r="C61" s="119">
        <v>146800</v>
      </c>
      <c r="D61" s="29">
        <v>1869.79</v>
      </c>
      <c r="E61" s="29">
        <v>0.89</v>
      </c>
      <c r="F61" s="109" t="s">
        <v>34</v>
      </c>
      <c r="H61" s="102"/>
      <c r="I61" s="42"/>
    </row>
    <row r="62" spans="1:9" ht="15">
      <c r="A62" s="27" t="s">
        <v>517</v>
      </c>
      <c r="B62" s="27" t="s">
        <v>106</v>
      </c>
      <c r="C62" s="119">
        <v>960000</v>
      </c>
      <c r="D62" s="29">
        <v>1764.96</v>
      </c>
      <c r="E62" s="29">
        <v>0.84</v>
      </c>
      <c r="F62" s="109" t="s">
        <v>518</v>
      </c>
      <c r="H62" s="102"/>
      <c r="I62" s="42"/>
    </row>
    <row r="63" spans="1:9" ht="15">
      <c r="A63" s="27" t="s">
        <v>152</v>
      </c>
      <c r="B63" s="27" t="s">
        <v>101</v>
      </c>
      <c r="C63" s="119">
        <v>200456</v>
      </c>
      <c r="D63" s="29">
        <v>1702.27</v>
      </c>
      <c r="E63" s="29">
        <v>0.8099999999999999</v>
      </c>
      <c r="F63" s="109" t="s">
        <v>335</v>
      </c>
      <c r="H63" s="102"/>
      <c r="I63" s="42"/>
    </row>
    <row r="64" spans="1:9" ht="15">
      <c r="A64" s="27" t="s">
        <v>318</v>
      </c>
      <c r="B64" s="27" t="s">
        <v>96</v>
      </c>
      <c r="C64" s="119">
        <v>2049100</v>
      </c>
      <c r="D64" s="29">
        <v>1679.24</v>
      </c>
      <c r="E64" s="29">
        <v>0.8</v>
      </c>
      <c r="F64" s="109" t="s">
        <v>319</v>
      </c>
      <c r="H64" s="102"/>
      <c r="I64" s="42"/>
    </row>
    <row r="65" spans="1:9" ht="15">
      <c r="A65" s="27" t="s">
        <v>331</v>
      </c>
      <c r="B65" s="27" t="s">
        <v>206</v>
      </c>
      <c r="C65" s="119">
        <v>190958</v>
      </c>
      <c r="D65" s="29">
        <v>1445.36</v>
      </c>
      <c r="E65" s="29">
        <v>0.69</v>
      </c>
      <c r="F65" s="109" t="s">
        <v>332</v>
      </c>
      <c r="H65" s="102"/>
      <c r="I65" s="42"/>
    </row>
    <row r="66" spans="1:9" ht="15">
      <c r="A66" s="27" t="s">
        <v>221</v>
      </c>
      <c r="B66" s="27" t="s">
        <v>114</v>
      </c>
      <c r="C66" s="119">
        <v>168860</v>
      </c>
      <c r="D66" s="29">
        <v>1292.71</v>
      </c>
      <c r="E66" s="29">
        <v>0.62</v>
      </c>
      <c r="F66" s="109" t="s">
        <v>80</v>
      </c>
      <c r="H66" s="102"/>
      <c r="I66" s="42"/>
    </row>
    <row r="67" spans="1:9" ht="15">
      <c r="A67" s="27" t="s">
        <v>281</v>
      </c>
      <c r="B67" s="27" t="s">
        <v>105</v>
      </c>
      <c r="C67" s="119">
        <v>74500</v>
      </c>
      <c r="D67" s="29">
        <v>1129.23</v>
      </c>
      <c r="E67" s="29">
        <v>0.54</v>
      </c>
      <c r="F67" s="109" t="s">
        <v>284</v>
      </c>
      <c r="H67" s="102"/>
      <c r="I67" s="42"/>
    </row>
    <row r="68" spans="1:9" ht="15">
      <c r="A68" s="27" t="s">
        <v>202</v>
      </c>
      <c r="B68" s="27" t="s">
        <v>106</v>
      </c>
      <c r="C68" s="119">
        <v>956282</v>
      </c>
      <c r="D68" s="29">
        <v>1111.68</v>
      </c>
      <c r="E68" s="29">
        <v>0.53</v>
      </c>
      <c r="F68" s="109" t="s">
        <v>303</v>
      </c>
      <c r="H68" s="102"/>
      <c r="I68" s="42"/>
    </row>
    <row r="69" spans="1:9" ht="15">
      <c r="A69" s="27" t="s">
        <v>275</v>
      </c>
      <c r="B69" s="27" t="s">
        <v>106</v>
      </c>
      <c r="C69" s="119">
        <v>157915</v>
      </c>
      <c r="D69" s="29">
        <v>925.54</v>
      </c>
      <c r="E69" s="29">
        <v>0.44</v>
      </c>
      <c r="F69" s="109" t="s">
        <v>277</v>
      </c>
      <c r="H69" s="102"/>
      <c r="I69" s="42"/>
    </row>
    <row r="70" spans="1:8" s="35" customFormat="1" ht="15">
      <c r="A70" s="22" t="s">
        <v>8</v>
      </c>
      <c r="B70" s="22"/>
      <c r="C70" s="120"/>
      <c r="D70" s="33">
        <f>SUM(D8:D69)</f>
        <v>200880.35999999993</v>
      </c>
      <c r="E70" s="33">
        <f>SUM(E8:E69)</f>
        <v>95.99000000000001</v>
      </c>
      <c r="F70" s="110"/>
      <c r="G70" s="1"/>
      <c r="H70" s="103"/>
    </row>
    <row r="71" spans="1:6" ht="15">
      <c r="A71" s="22" t="s">
        <v>55</v>
      </c>
      <c r="B71" s="27"/>
      <c r="C71" s="119"/>
      <c r="D71" s="29"/>
      <c r="E71" s="29"/>
      <c r="F71" s="111"/>
    </row>
    <row r="72" spans="1:6" ht="15">
      <c r="A72" s="22" t="s">
        <v>25</v>
      </c>
      <c r="B72" s="27"/>
      <c r="C72" s="119"/>
      <c r="D72" s="29"/>
      <c r="E72" s="29"/>
      <c r="F72" s="111"/>
    </row>
    <row r="73" spans="1:8" ht="15">
      <c r="A73" s="27" t="s">
        <v>166</v>
      </c>
      <c r="B73" s="27" t="s">
        <v>91</v>
      </c>
      <c r="C73" s="119">
        <v>1319696</v>
      </c>
      <c r="D73" s="29">
        <v>124.71</v>
      </c>
      <c r="E73" s="29">
        <v>0.06</v>
      </c>
      <c r="F73" s="111" t="s">
        <v>370</v>
      </c>
      <c r="H73" s="102"/>
    </row>
    <row r="74" spans="1:8" s="35" customFormat="1" ht="15">
      <c r="A74" s="22" t="s">
        <v>8</v>
      </c>
      <c r="B74" s="22"/>
      <c r="C74" s="120"/>
      <c r="D74" s="33">
        <f>SUM(D73)</f>
        <v>124.71</v>
      </c>
      <c r="E74" s="33">
        <f>SUM(E73)</f>
        <v>0.06</v>
      </c>
      <c r="F74" s="34"/>
      <c r="G74" s="1"/>
      <c r="H74" s="103"/>
    </row>
    <row r="75" spans="1:6" ht="15">
      <c r="A75" s="22" t="s">
        <v>10</v>
      </c>
      <c r="B75" s="27"/>
      <c r="C75" s="28"/>
      <c r="D75" s="29"/>
      <c r="E75" s="29"/>
      <c r="F75" s="30"/>
    </row>
    <row r="76" spans="1:8" ht="15">
      <c r="A76" s="22" t="s">
        <v>17</v>
      </c>
      <c r="B76" s="27"/>
      <c r="C76" s="28"/>
      <c r="D76" s="29">
        <v>7288.49</v>
      </c>
      <c r="E76" s="29">
        <v>3.4822578988032094</v>
      </c>
      <c r="F76" s="30"/>
      <c r="H76" s="42"/>
    </row>
    <row r="77" spans="1:8" ht="15">
      <c r="A77" s="22" t="s">
        <v>18</v>
      </c>
      <c r="B77" s="27"/>
      <c r="C77" s="28"/>
      <c r="D77" s="40">
        <v>1010.007162700058</v>
      </c>
      <c r="E77" s="29">
        <v>0.47</v>
      </c>
      <c r="F77" s="30"/>
      <c r="H77" s="42"/>
    </row>
    <row r="78" spans="1:8" s="35" customFormat="1" ht="15">
      <c r="A78" s="44" t="s">
        <v>11</v>
      </c>
      <c r="B78" s="44"/>
      <c r="C78" s="45"/>
      <c r="D78" s="46">
        <f>D70+D74+D76+D77</f>
        <v>209303.56716269997</v>
      </c>
      <c r="E78" s="33">
        <f>+E70+E74+E76+E77</f>
        <v>100.00225789880322</v>
      </c>
      <c r="F78" s="47"/>
      <c r="G78" s="1"/>
      <c r="H78" s="103"/>
    </row>
    <row r="79" spans="1:6" ht="15">
      <c r="A79" s="65" t="s">
        <v>14</v>
      </c>
      <c r="B79" s="66"/>
      <c r="C79" s="66"/>
      <c r="D79" s="66"/>
      <c r="E79" s="66"/>
      <c r="F79" s="2"/>
    </row>
    <row r="80" spans="1:6" ht="21" customHeight="1">
      <c r="A80" s="204" t="s">
        <v>560</v>
      </c>
      <c r="B80" s="205"/>
      <c r="C80" s="205"/>
      <c r="D80" s="205"/>
      <c r="E80" s="205"/>
      <c r="F80" s="206"/>
    </row>
    <row r="81" spans="1:7" ht="15">
      <c r="A81" s="217" t="s">
        <v>15</v>
      </c>
      <c r="B81" s="218"/>
      <c r="C81" s="218"/>
      <c r="D81" s="218"/>
      <c r="E81" s="218"/>
      <c r="F81" s="2"/>
      <c r="G81" s="42"/>
    </row>
    <row r="82" spans="1:6" ht="15">
      <c r="A82" s="207" t="s">
        <v>19</v>
      </c>
      <c r="B82" s="208"/>
      <c r="C82" s="208"/>
      <c r="D82" s="208"/>
      <c r="E82" s="208"/>
      <c r="F82" s="2"/>
    </row>
    <row r="83" spans="1:6" s="58" customFormat="1" ht="15" customHeight="1">
      <c r="A83" s="57" t="s">
        <v>16</v>
      </c>
      <c r="B83" s="219" t="s">
        <v>533</v>
      </c>
      <c r="C83" s="220"/>
      <c r="D83" s="209" t="s">
        <v>558</v>
      </c>
      <c r="E83" s="210"/>
      <c r="F83" s="211"/>
    </row>
    <row r="84" spans="1:8" s="58" customFormat="1" ht="15">
      <c r="A84" s="59" t="s">
        <v>489</v>
      </c>
      <c r="B84" s="213">
        <v>22.265</v>
      </c>
      <c r="C84" s="214"/>
      <c r="D84" s="198">
        <v>22.237</v>
      </c>
      <c r="E84" s="199"/>
      <c r="F84" s="200"/>
      <c r="H84" s="175"/>
    </row>
    <row r="85" spans="1:8" s="58" customFormat="1" ht="15">
      <c r="A85" s="60" t="s">
        <v>490</v>
      </c>
      <c r="B85" s="213">
        <v>44.647</v>
      </c>
      <c r="C85" s="214"/>
      <c r="D85" s="198">
        <v>46.636</v>
      </c>
      <c r="E85" s="199"/>
      <c r="F85" s="200"/>
      <c r="H85" s="175"/>
    </row>
    <row r="86" spans="1:8" s="58" customFormat="1" ht="15">
      <c r="A86" s="60" t="s">
        <v>290</v>
      </c>
      <c r="B86" s="213">
        <v>25.952</v>
      </c>
      <c r="C86" s="214"/>
      <c r="D86" s="198">
        <v>26.11</v>
      </c>
      <c r="E86" s="199"/>
      <c r="F86" s="200"/>
      <c r="H86" s="175"/>
    </row>
    <row r="87" spans="1:8" s="58" customFormat="1" ht="15">
      <c r="A87" s="60" t="s">
        <v>291</v>
      </c>
      <c r="B87" s="213">
        <v>45.804</v>
      </c>
      <c r="C87" s="214"/>
      <c r="D87" s="198">
        <v>47.879</v>
      </c>
      <c r="E87" s="199"/>
      <c r="F87" s="200"/>
      <c r="H87" s="175"/>
    </row>
    <row r="88" spans="1:6" s="58" customFormat="1" ht="15">
      <c r="A88" s="178" t="s">
        <v>561</v>
      </c>
      <c r="B88" s="179"/>
      <c r="C88" s="179"/>
      <c r="D88" s="179"/>
      <c r="E88" s="179"/>
      <c r="F88" s="2"/>
    </row>
    <row r="89" spans="1:6" s="58" customFormat="1" ht="15">
      <c r="A89" s="196" t="s">
        <v>562</v>
      </c>
      <c r="B89" s="197"/>
      <c r="C89" s="197"/>
      <c r="D89" s="197"/>
      <c r="E89" s="197"/>
      <c r="F89" s="212"/>
    </row>
    <row r="90" spans="1:6" s="58" customFormat="1" ht="15">
      <c r="A90" s="201" t="s">
        <v>614</v>
      </c>
      <c r="B90" s="202"/>
      <c r="C90" s="202"/>
      <c r="D90" s="202"/>
      <c r="E90" s="202"/>
      <c r="F90" s="203"/>
    </row>
    <row r="91" spans="1:6" s="58" customFormat="1" ht="15">
      <c r="A91" s="170" t="s">
        <v>366</v>
      </c>
      <c r="B91" s="215" t="s">
        <v>367</v>
      </c>
      <c r="C91" s="216"/>
      <c r="D91" s="190"/>
      <c r="E91" s="190"/>
      <c r="F91" s="191"/>
    </row>
    <row r="92" spans="1:6" s="58" customFormat="1" ht="15">
      <c r="A92" s="171"/>
      <c r="B92" s="172" t="s">
        <v>368</v>
      </c>
      <c r="C92" s="173" t="s">
        <v>369</v>
      </c>
      <c r="D92" s="190"/>
      <c r="E92" s="190"/>
      <c r="F92" s="191"/>
    </row>
    <row r="93" spans="1:6" s="58" customFormat="1" ht="15">
      <c r="A93" s="60" t="s">
        <v>491</v>
      </c>
      <c r="B93" s="174">
        <v>1</v>
      </c>
      <c r="C93" s="174">
        <v>1</v>
      </c>
      <c r="D93" s="190"/>
      <c r="E93" s="190"/>
      <c r="F93" s="191"/>
    </row>
    <row r="94" spans="1:6" s="58" customFormat="1" ht="15">
      <c r="A94" s="60" t="s">
        <v>292</v>
      </c>
      <c r="B94" s="174">
        <v>1</v>
      </c>
      <c r="C94" s="174">
        <v>1</v>
      </c>
      <c r="D94" s="190"/>
      <c r="E94" s="190"/>
      <c r="F94" s="191"/>
    </row>
    <row r="95" spans="1:6" s="58" customFormat="1" ht="15">
      <c r="A95" s="196" t="s">
        <v>564</v>
      </c>
      <c r="B95" s="197"/>
      <c r="C95" s="197"/>
      <c r="D95" s="197"/>
      <c r="E95" s="197"/>
      <c r="F95" s="2"/>
    </row>
    <row r="96" spans="1:6" s="58" customFormat="1" ht="15">
      <c r="A96" s="196" t="s">
        <v>604</v>
      </c>
      <c r="B96" s="197"/>
      <c r="C96" s="197"/>
      <c r="D96" s="197"/>
      <c r="E96" s="197"/>
      <c r="F96" s="149"/>
    </row>
    <row r="97" spans="1:6" s="58" customFormat="1" ht="15">
      <c r="A97" s="196" t="s">
        <v>565</v>
      </c>
      <c r="B97" s="197"/>
      <c r="C97" s="197"/>
      <c r="D97" s="197"/>
      <c r="E97" s="197"/>
      <c r="F97" s="149"/>
    </row>
  </sheetData>
  <sheetProtection/>
  <mergeCells count="19">
    <mergeCell ref="A80:F80"/>
    <mergeCell ref="A81:E81"/>
    <mergeCell ref="A89:F89"/>
    <mergeCell ref="A96:E96"/>
    <mergeCell ref="D84:F84"/>
    <mergeCell ref="B84:C84"/>
    <mergeCell ref="B85:C85"/>
    <mergeCell ref="D85:F85"/>
    <mergeCell ref="A82:E82"/>
    <mergeCell ref="B83:C83"/>
    <mergeCell ref="A95:E95"/>
    <mergeCell ref="A97:E97"/>
    <mergeCell ref="D83:F83"/>
    <mergeCell ref="B86:C86"/>
    <mergeCell ref="D86:F86"/>
    <mergeCell ref="B87:C87"/>
    <mergeCell ref="D87:F87"/>
    <mergeCell ref="A90:F90"/>
    <mergeCell ref="B91:C91"/>
  </mergeCells>
  <printOptions/>
  <pageMargins left="0.98" right="0.7" top="0.51" bottom="0.47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1.8515625" style="1" customWidth="1"/>
    <col min="2" max="2" width="26.28125" style="1" customWidth="1"/>
    <col min="3" max="3" width="15.28125" style="1" bestFit="1" customWidth="1"/>
    <col min="4" max="4" width="15.421875" style="1" customWidth="1"/>
    <col min="5" max="5" width="12.28125" style="1" customWidth="1"/>
    <col min="6" max="6" width="23.140625" style="61" customWidth="1"/>
    <col min="7" max="7" width="11.7109375" style="1" bestFit="1" customWidth="1"/>
    <col min="8" max="8" width="10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21" t="s">
        <v>22</v>
      </c>
      <c r="B2" s="222"/>
      <c r="C2" s="222"/>
      <c r="D2" s="222"/>
      <c r="E2" s="222"/>
      <c r="F2" s="223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10"/>
      <c r="B4" s="11"/>
      <c r="C4" s="12"/>
      <c r="D4" s="11"/>
      <c r="E4" s="11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9"/>
      <c r="D7" s="20"/>
      <c r="E7" s="20"/>
      <c r="F7" s="30"/>
    </row>
    <row r="8" spans="1:8" ht="15">
      <c r="A8" s="27" t="s">
        <v>117</v>
      </c>
      <c r="B8" s="27" t="s">
        <v>92</v>
      </c>
      <c r="C8" s="119">
        <v>157000</v>
      </c>
      <c r="D8" s="29">
        <v>2264.8</v>
      </c>
      <c r="E8" s="29">
        <v>5.76</v>
      </c>
      <c r="F8" s="109" t="s">
        <v>30</v>
      </c>
      <c r="G8" s="102"/>
      <c r="H8" s="102"/>
    </row>
    <row r="9" spans="1:8" ht="15">
      <c r="A9" s="27" t="s">
        <v>121</v>
      </c>
      <c r="B9" s="27" t="s">
        <v>94</v>
      </c>
      <c r="C9" s="119">
        <v>137200</v>
      </c>
      <c r="D9" s="29">
        <v>1812.27</v>
      </c>
      <c r="E9" s="29">
        <v>4.61</v>
      </c>
      <c r="F9" s="109" t="s">
        <v>27</v>
      </c>
      <c r="G9" s="102"/>
      <c r="H9" s="102"/>
    </row>
    <row r="10" spans="1:8" ht="15">
      <c r="A10" s="27" t="s">
        <v>118</v>
      </c>
      <c r="B10" s="27" t="s">
        <v>92</v>
      </c>
      <c r="C10" s="119">
        <v>640000</v>
      </c>
      <c r="D10" s="29">
        <v>1771.84</v>
      </c>
      <c r="E10" s="29">
        <v>4.5</v>
      </c>
      <c r="F10" s="109" t="s">
        <v>248</v>
      </c>
      <c r="G10" s="102"/>
      <c r="H10" s="102"/>
    </row>
    <row r="11" spans="1:8" ht="15">
      <c r="A11" s="27" t="s">
        <v>31</v>
      </c>
      <c r="B11" s="27" t="s">
        <v>92</v>
      </c>
      <c r="C11" s="119">
        <v>555600</v>
      </c>
      <c r="D11" s="29">
        <v>1630.13</v>
      </c>
      <c r="E11" s="29">
        <v>4.14</v>
      </c>
      <c r="F11" s="109" t="s">
        <v>249</v>
      </c>
      <c r="G11" s="102"/>
      <c r="H11" s="102"/>
    </row>
    <row r="12" spans="1:8" ht="15">
      <c r="A12" s="27" t="s">
        <v>246</v>
      </c>
      <c r="B12" s="27" t="s">
        <v>109</v>
      </c>
      <c r="C12" s="119">
        <v>728200</v>
      </c>
      <c r="D12" s="29">
        <v>1436.74</v>
      </c>
      <c r="E12" s="29">
        <v>3.65</v>
      </c>
      <c r="F12" s="109" t="s">
        <v>250</v>
      </c>
      <c r="G12" s="102"/>
      <c r="H12" s="102"/>
    </row>
    <row r="13" spans="1:8" ht="15">
      <c r="A13" s="27" t="s">
        <v>168</v>
      </c>
      <c r="B13" s="27" t="s">
        <v>92</v>
      </c>
      <c r="C13" s="119">
        <v>99600</v>
      </c>
      <c r="D13" s="29">
        <v>1419.45</v>
      </c>
      <c r="E13" s="29">
        <v>3.61</v>
      </c>
      <c r="F13" s="109" t="s">
        <v>61</v>
      </c>
      <c r="G13" s="102"/>
      <c r="H13" s="102"/>
    </row>
    <row r="14" spans="1:8" ht="15">
      <c r="A14" s="27" t="s">
        <v>119</v>
      </c>
      <c r="B14" s="27" t="s">
        <v>96</v>
      </c>
      <c r="C14" s="119">
        <v>86500</v>
      </c>
      <c r="D14" s="29">
        <v>1362.29</v>
      </c>
      <c r="E14" s="29">
        <v>3.46</v>
      </c>
      <c r="F14" s="109" t="s">
        <v>29</v>
      </c>
      <c r="G14" s="102"/>
      <c r="H14" s="102"/>
    </row>
    <row r="15" spans="1:8" ht="15">
      <c r="A15" s="27" t="s">
        <v>137</v>
      </c>
      <c r="B15" s="27" t="s">
        <v>97</v>
      </c>
      <c r="C15" s="119">
        <v>87700</v>
      </c>
      <c r="D15" s="29">
        <v>1317.34</v>
      </c>
      <c r="E15" s="29">
        <v>3.35</v>
      </c>
      <c r="F15" s="109" t="s">
        <v>26</v>
      </c>
      <c r="G15" s="102"/>
      <c r="H15" s="102"/>
    </row>
    <row r="16" spans="1:8" ht="15">
      <c r="A16" s="27" t="s">
        <v>116</v>
      </c>
      <c r="B16" s="27" t="s">
        <v>95</v>
      </c>
      <c r="C16" s="119">
        <v>128800</v>
      </c>
      <c r="D16" s="29">
        <v>1316.66</v>
      </c>
      <c r="E16" s="29">
        <v>3.35</v>
      </c>
      <c r="F16" s="109" t="s">
        <v>28</v>
      </c>
      <c r="G16" s="102"/>
      <c r="H16" s="102"/>
    </row>
    <row r="17" spans="1:8" ht="15">
      <c r="A17" s="27" t="s">
        <v>135</v>
      </c>
      <c r="B17" s="27" t="s">
        <v>98</v>
      </c>
      <c r="C17" s="119">
        <v>32000</v>
      </c>
      <c r="D17" s="29">
        <v>1275.12</v>
      </c>
      <c r="E17" s="29">
        <v>3.2399999999999998</v>
      </c>
      <c r="F17" s="109" t="s">
        <v>48</v>
      </c>
      <c r="G17" s="102"/>
      <c r="H17" s="102"/>
    </row>
    <row r="18" spans="1:8" ht="15">
      <c r="A18" s="27" t="s">
        <v>169</v>
      </c>
      <c r="B18" s="27" t="s">
        <v>106</v>
      </c>
      <c r="C18" s="119">
        <v>783000</v>
      </c>
      <c r="D18" s="29">
        <v>1227.35</v>
      </c>
      <c r="E18" s="29">
        <v>3.1199999999999997</v>
      </c>
      <c r="F18" s="109" t="s">
        <v>557</v>
      </c>
      <c r="G18" s="102"/>
      <c r="H18" s="102"/>
    </row>
    <row r="19" spans="1:8" ht="15">
      <c r="A19" s="27" t="s">
        <v>120</v>
      </c>
      <c r="B19" s="27" t="s">
        <v>98</v>
      </c>
      <c r="C19" s="119">
        <v>7060</v>
      </c>
      <c r="D19" s="29">
        <v>1206.07</v>
      </c>
      <c r="E19" s="29">
        <v>3.0700000000000003</v>
      </c>
      <c r="F19" s="109" t="s">
        <v>32</v>
      </c>
      <c r="G19" s="102"/>
      <c r="H19" s="102"/>
    </row>
    <row r="20" spans="1:8" ht="15">
      <c r="A20" s="27" t="s">
        <v>166</v>
      </c>
      <c r="B20" s="27" t="s">
        <v>91</v>
      </c>
      <c r="C20" s="119">
        <v>224400</v>
      </c>
      <c r="D20" s="29">
        <v>1201.77</v>
      </c>
      <c r="E20" s="29">
        <v>3.05</v>
      </c>
      <c r="F20" s="109" t="s">
        <v>39</v>
      </c>
      <c r="G20" s="102"/>
      <c r="H20" s="102"/>
    </row>
    <row r="21" spans="1:8" ht="15">
      <c r="A21" s="27" t="s">
        <v>126</v>
      </c>
      <c r="B21" s="27" t="s">
        <v>100</v>
      </c>
      <c r="C21" s="119">
        <v>19900</v>
      </c>
      <c r="D21" s="29">
        <v>1197.12</v>
      </c>
      <c r="E21" s="29">
        <v>3.04</v>
      </c>
      <c r="F21" s="109" t="s">
        <v>49</v>
      </c>
      <c r="G21" s="102"/>
      <c r="H21" s="102"/>
    </row>
    <row r="22" spans="1:8" ht="15">
      <c r="A22" s="27" t="s">
        <v>131</v>
      </c>
      <c r="B22" s="27" t="s">
        <v>93</v>
      </c>
      <c r="C22" s="119">
        <v>412500</v>
      </c>
      <c r="D22" s="29">
        <v>1156.24</v>
      </c>
      <c r="E22" s="29">
        <v>2.94</v>
      </c>
      <c r="F22" s="109" t="s">
        <v>35</v>
      </c>
      <c r="G22" s="102"/>
      <c r="H22" s="102"/>
    </row>
    <row r="23" spans="1:8" ht="15">
      <c r="A23" s="27" t="s">
        <v>127</v>
      </c>
      <c r="B23" s="27" t="s">
        <v>95</v>
      </c>
      <c r="C23" s="119">
        <v>47200</v>
      </c>
      <c r="D23" s="29">
        <v>1147.81</v>
      </c>
      <c r="E23" s="29">
        <v>2.92</v>
      </c>
      <c r="F23" s="109" t="s">
        <v>47</v>
      </c>
      <c r="G23" s="102"/>
      <c r="H23" s="102"/>
    </row>
    <row r="24" spans="1:8" ht="15">
      <c r="A24" s="27" t="s">
        <v>129</v>
      </c>
      <c r="B24" s="27" t="s">
        <v>98</v>
      </c>
      <c r="C24" s="119">
        <v>161000</v>
      </c>
      <c r="D24" s="29">
        <v>1082.97</v>
      </c>
      <c r="E24" s="29">
        <v>2.75</v>
      </c>
      <c r="F24" s="109" t="s">
        <v>41</v>
      </c>
      <c r="G24" s="102"/>
      <c r="H24" s="102"/>
    </row>
    <row r="25" spans="1:8" ht="15">
      <c r="A25" s="27" t="s">
        <v>133</v>
      </c>
      <c r="B25" s="27" t="s">
        <v>104</v>
      </c>
      <c r="C25" s="119">
        <v>144000</v>
      </c>
      <c r="D25" s="29">
        <v>1046.74</v>
      </c>
      <c r="E25" s="29">
        <v>2.6599999999999997</v>
      </c>
      <c r="F25" s="109" t="s">
        <v>148</v>
      </c>
      <c r="G25" s="102"/>
      <c r="H25" s="102"/>
    </row>
    <row r="26" spans="1:8" ht="15">
      <c r="A26" s="27" t="s">
        <v>442</v>
      </c>
      <c r="B26" s="27" t="s">
        <v>97</v>
      </c>
      <c r="C26" s="119">
        <v>263400</v>
      </c>
      <c r="D26" s="29">
        <v>1007.24</v>
      </c>
      <c r="E26" s="29">
        <v>2.56</v>
      </c>
      <c r="F26" s="109" t="s">
        <v>443</v>
      </c>
      <c r="G26" s="102"/>
      <c r="H26" s="102"/>
    </row>
    <row r="27" spans="1:8" ht="15">
      <c r="A27" s="27" t="s">
        <v>164</v>
      </c>
      <c r="B27" s="27" t="s">
        <v>100</v>
      </c>
      <c r="C27" s="119">
        <v>3710</v>
      </c>
      <c r="D27" s="29">
        <v>949.3</v>
      </c>
      <c r="E27" s="29">
        <v>2.41</v>
      </c>
      <c r="F27" s="109" t="s">
        <v>60</v>
      </c>
      <c r="G27" s="102"/>
      <c r="H27" s="102"/>
    </row>
    <row r="28" spans="1:8" ht="15">
      <c r="A28" s="27" t="s">
        <v>122</v>
      </c>
      <c r="B28" s="27" t="s">
        <v>92</v>
      </c>
      <c r="C28" s="119">
        <v>108200</v>
      </c>
      <c r="D28" s="29">
        <v>943.72</v>
      </c>
      <c r="E28" s="29">
        <v>2.4</v>
      </c>
      <c r="F28" s="109" t="s">
        <v>38</v>
      </c>
      <c r="G28" s="102"/>
      <c r="H28" s="102"/>
    </row>
    <row r="29" spans="1:8" ht="15">
      <c r="A29" s="27" t="s">
        <v>132</v>
      </c>
      <c r="B29" s="27" t="s">
        <v>94</v>
      </c>
      <c r="C29" s="119">
        <v>155500</v>
      </c>
      <c r="D29" s="29">
        <v>817.39</v>
      </c>
      <c r="E29" s="29">
        <v>2.08</v>
      </c>
      <c r="F29" s="109" t="s">
        <v>33</v>
      </c>
      <c r="G29" s="102"/>
      <c r="H29" s="102"/>
    </row>
    <row r="30" spans="1:8" ht="15">
      <c r="A30" s="27" t="s">
        <v>382</v>
      </c>
      <c r="B30" s="27" t="s">
        <v>92</v>
      </c>
      <c r="C30" s="119">
        <v>46200</v>
      </c>
      <c r="D30" s="29">
        <v>714.6</v>
      </c>
      <c r="E30" s="29">
        <v>1.82</v>
      </c>
      <c r="F30" s="109" t="s">
        <v>383</v>
      </c>
      <c r="G30" s="102"/>
      <c r="H30" s="102"/>
    </row>
    <row r="31" spans="1:8" ht="15">
      <c r="A31" s="27" t="s">
        <v>203</v>
      </c>
      <c r="B31" s="27" t="s">
        <v>115</v>
      </c>
      <c r="C31" s="119">
        <v>234000</v>
      </c>
      <c r="D31" s="29">
        <v>675.79</v>
      </c>
      <c r="E31" s="29">
        <v>1.72</v>
      </c>
      <c r="F31" s="109" t="s">
        <v>79</v>
      </c>
      <c r="G31" s="102"/>
      <c r="H31" s="102"/>
    </row>
    <row r="32" spans="1:8" ht="15">
      <c r="A32" s="27" t="s">
        <v>416</v>
      </c>
      <c r="B32" s="27" t="s">
        <v>97</v>
      </c>
      <c r="C32" s="119">
        <v>15400</v>
      </c>
      <c r="D32" s="29">
        <v>631.15</v>
      </c>
      <c r="E32" s="29">
        <v>1.6</v>
      </c>
      <c r="F32" s="109" t="s">
        <v>417</v>
      </c>
      <c r="G32" s="102"/>
      <c r="H32" s="102"/>
    </row>
    <row r="33" spans="1:8" ht="15">
      <c r="A33" s="27" t="s">
        <v>333</v>
      </c>
      <c r="B33" s="27" t="s">
        <v>94</v>
      </c>
      <c r="C33" s="119">
        <v>158400</v>
      </c>
      <c r="D33" s="29">
        <v>613.09</v>
      </c>
      <c r="E33" s="29">
        <v>1.5599999999999998</v>
      </c>
      <c r="F33" s="109" t="s">
        <v>334</v>
      </c>
      <c r="G33" s="102"/>
      <c r="H33" s="102"/>
    </row>
    <row r="34" spans="1:8" ht="15">
      <c r="A34" s="27" t="s">
        <v>550</v>
      </c>
      <c r="B34" s="27" t="s">
        <v>101</v>
      </c>
      <c r="C34" s="119">
        <v>71200</v>
      </c>
      <c r="D34" s="29">
        <v>489.96</v>
      </c>
      <c r="E34" s="29">
        <v>1.25</v>
      </c>
      <c r="F34" s="109" t="s">
        <v>257</v>
      </c>
      <c r="G34" s="102"/>
      <c r="H34" s="102"/>
    </row>
    <row r="35" spans="1:8" ht="15">
      <c r="A35" s="27" t="s">
        <v>233</v>
      </c>
      <c r="B35" s="27" t="s">
        <v>115</v>
      </c>
      <c r="C35" s="119">
        <v>233100</v>
      </c>
      <c r="D35" s="29">
        <v>454.66</v>
      </c>
      <c r="E35" s="29">
        <v>1.16</v>
      </c>
      <c r="F35" s="109" t="s">
        <v>235</v>
      </c>
      <c r="G35" s="102"/>
      <c r="H35" s="102"/>
    </row>
    <row r="36" spans="1:8" ht="15">
      <c r="A36" s="27" t="s">
        <v>238</v>
      </c>
      <c r="B36" s="27" t="s">
        <v>93</v>
      </c>
      <c r="C36" s="119">
        <v>41400</v>
      </c>
      <c r="D36" s="29">
        <v>444.43</v>
      </c>
      <c r="E36" s="29">
        <v>1.13</v>
      </c>
      <c r="F36" s="109" t="s">
        <v>240</v>
      </c>
      <c r="G36" s="102"/>
      <c r="H36" s="102"/>
    </row>
    <row r="37" spans="1:8" ht="15">
      <c r="A37" s="27" t="s">
        <v>444</v>
      </c>
      <c r="B37" s="27" t="s">
        <v>103</v>
      </c>
      <c r="C37" s="119">
        <v>683</v>
      </c>
      <c r="D37" s="29">
        <v>416.32</v>
      </c>
      <c r="E37" s="29">
        <v>1.06</v>
      </c>
      <c r="F37" s="109" t="s">
        <v>447</v>
      </c>
      <c r="G37" s="102"/>
      <c r="H37" s="102"/>
    </row>
    <row r="38" spans="1:8" ht="15">
      <c r="A38" s="27" t="s">
        <v>464</v>
      </c>
      <c r="B38" s="27" t="s">
        <v>93</v>
      </c>
      <c r="C38" s="119">
        <v>22900</v>
      </c>
      <c r="D38" s="29">
        <v>382.75</v>
      </c>
      <c r="E38" s="29">
        <v>0.97</v>
      </c>
      <c r="F38" s="109" t="s">
        <v>465</v>
      </c>
      <c r="G38" s="102"/>
      <c r="H38" s="102"/>
    </row>
    <row r="39" spans="1:8" ht="15">
      <c r="A39" s="27" t="s">
        <v>400</v>
      </c>
      <c r="B39" s="27" t="s">
        <v>101</v>
      </c>
      <c r="C39" s="119">
        <v>63500</v>
      </c>
      <c r="D39" s="29">
        <v>376.52</v>
      </c>
      <c r="E39" s="29">
        <v>0.96</v>
      </c>
      <c r="F39" s="109" t="s">
        <v>403</v>
      </c>
      <c r="G39" s="102"/>
      <c r="H39" s="102"/>
    </row>
    <row r="40" spans="1:8" ht="15">
      <c r="A40" s="27" t="s">
        <v>162</v>
      </c>
      <c r="B40" s="27" t="s">
        <v>95</v>
      </c>
      <c r="C40" s="119">
        <v>42600</v>
      </c>
      <c r="D40" s="29">
        <v>372.64</v>
      </c>
      <c r="E40" s="29">
        <v>0.95</v>
      </c>
      <c r="F40" s="109" t="s">
        <v>63</v>
      </c>
      <c r="G40" s="102"/>
      <c r="H40" s="102"/>
    </row>
    <row r="41" spans="1:8" ht="15">
      <c r="A41" s="27" t="s">
        <v>138</v>
      </c>
      <c r="B41" s="27" t="s">
        <v>99</v>
      </c>
      <c r="C41" s="119">
        <v>89000</v>
      </c>
      <c r="D41" s="29">
        <v>311.54</v>
      </c>
      <c r="E41" s="29">
        <v>0.79</v>
      </c>
      <c r="F41" s="109" t="s">
        <v>45</v>
      </c>
      <c r="G41" s="102"/>
      <c r="H41" s="102"/>
    </row>
    <row r="42" spans="1:8" ht="15">
      <c r="A42" s="27" t="s">
        <v>167</v>
      </c>
      <c r="B42" s="27" t="s">
        <v>103</v>
      </c>
      <c r="C42" s="119">
        <v>35000</v>
      </c>
      <c r="D42" s="29">
        <v>311.52</v>
      </c>
      <c r="E42" s="29">
        <v>0.79</v>
      </c>
      <c r="F42" s="109" t="s">
        <v>53</v>
      </c>
      <c r="G42" s="102"/>
      <c r="H42" s="102"/>
    </row>
    <row r="43" spans="1:8" ht="15">
      <c r="A43" s="27" t="s">
        <v>346</v>
      </c>
      <c r="B43" s="27" t="s">
        <v>206</v>
      </c>
      <c r="C43" s="119">
        <v>62000</v>
      </c>
      <c r="D43" s="29">
        <v>299.27</v>
      </c>
      <c r="E43" s="29">
        <v>0.76</v>
      </c>
      <c r="F43" s="109" t="s">
        <v>348</v>
      </c>
      <c r="G43" s="102"/>
      <c r="H43" s="102"/>
    </row>
    <row r="44" spans="1:8" ht="15">
      <c r="A44" s="27" t="s">
        <v>128</v>
      </c>
      <c r="B44" s="27" t="s">
        <v>101</v>
      </c>
      <c r="C44" s="119">
        <v>20600</v>
      </c>
      <c r="D44" s="29">
        <v>297.71</v>
      </c>
      <c r="E44" s="29">
        <v>0.76</v>
      </c>
      <c r="F44" s="109" t="s">
        <v>40</v>
      </c>
      <c r="G44" s="102"/>
      <c r="H44" s="102"/>
    </row>
    <row r="45" spans="1:8" ht="15">
      <c r="A45" s="27" t="s">
        <v>536</v>
      </c>
      <c r="B45" s="27" t="s">
        <v>92</v>
      </c>
      <c r="C45" s="119">
        <v>164800</v>
      </c>
      <c r="D45" s="29">
        <v>285.02</v>
      </c>
      <c r="E45" s="29">
        <v>0.72</v>
      </c>
      <c r="F45" s="109" t="s">
        <v>537</v>
      </c>
      <c r="G45" s="102"/>
      <c r="H45" s="102"/>
    </row>
    <row r="46" spans="1:8" ht="15">
      <c r="A46" s="27" t="s">
        <v>500</v>
      </c>
      <c r="B46" s="27" t="s">
        <v>109</v>
      </c>
      <c r="C46" s="119">
        <v>158000</v>
      </c>
      <c r="D46" s="29">
        <v>262.28</v>
      </c>
      <c r="E46" s="29">
        <v>0.67</v>
      </c>
      <c r="F46" s="109" t="s">
        <v>501</v>
      </c>
      <c r="G46" s="102"/>
      <c r="H46" s="102"/>
    </row>
    <row r="47" spans="1:8" ht="15">
      <c r="A47" s="27" t="s">
        <v>381</v>
      </c>
      <c r="B47" s="27" t="s">
        <v>100</v>
      </c>
      <c r="C47" s="119">
        <v>81150</v>
      </c>
      <c r="D47" s="29">
        <v>228.96</v>
      </c>
      <c r="E47" s="29">
        <v>0.58</v>
      </c>
      <c r="F47" s="109" t="s">
        <v>59</v>
      </c>
      <c r="G47" s="102"/>
      <c r="H47" s="102"/>
    </row>
    <row r="48" spans="1:8" ht="15">
      <c r="A48" s="27" t="s">
        <v>144</v>
      </c>
      <c r="B48" s="27" t="s">
        <v>93</v>
      </c>
      <c r="C48" s="119">
        <v>10500</v>
      </c>
      <c r="D48" s="29">
        <v>228.34</v>
      </c>
      <c r="E48" s="29">
        <v>0.58</v>
      </c>
      <c r="F48" s="109" t="s">
        <v>52</v>
      </c>
      <c r="G48" s="102"/>
      <c r="H48" s="102"/>
    </row>
    <row r="49" spans="1:8" ht="15">
      <c r="A49" s="27" t="s">
        <v>363</v>
      </c>
      <c r="B49" s="27" t="s">
        <v>92</v>
      </c>
      <c r="C49" s="119">
        <v>71720</v>
      </c>
      <c r="D49" s="29">
        <v>217.13</v>
      </c>
      <c r="E49" s="29">
        <v>0.5499999999999999</v>
      </c>
      <c r="F49" s="109" t="s">
        <v>372</v>
      </c>
      <c r="G49" s="102"/>
      <c r="H49" s="102"/>
    </row>
    <row r="50" spans="1:8" ht="15">
      <c r="A50" s="27" t="s">
        <v>237</v>
      </c>
      <c r="B50" s="27" t="s">
        <v>105</v>
      </c>
      <c r="C50" s="119">
        <v>20000</v>
      </c>
      <c r="D50" s="29">
        <v>208.42</v>
      </c>
      <c r="E50" s="29">
        <v>0.53</v>
      </c>
      <c r="F50" s="109" t="s">
        <v>239</v>
      </c>
      <c r="G50" s="102"/>
      <c r="H50" s="102"/>
    </row>
    <row r="51" spans="1:8" ht="15">
      <c r="A51" s="27" t="s">
        <v>359</v>
      </c>
      <c r="B51" s="27" t="s">
        <v>97</v>
      </c>
      <c r="C51" s="119">
        <v>36000</v>
      </c>
      <c r="D51" s="29">
        <v>207.7</v>
      </c>
      <c r="E51" s="29">
        <v>0.53</v>
      </c>
      <c r="F51" s="109" t="s">
        <v>295</v>
      </c>
      <c r="G51" s="102"/>
      <c r="H51" s="102"/>
    </row>
    <row r="52" spans="1:8" ht="15">
      <c r="A52" s="27" t="s">
        <v>222</v>
      </c>
      <c r="B52" s="27" t="s">
        <v>93</v>
      </c>
      <c r="C52" s="119">
        <v>2600</v>
      </c>
      <c r="D52" s="29">
        <v>197.4</v>
      </c>
      <c r="E52" s="29">
        <v>0.5</v>
      </c>
      <c r="F52" s="109" t="s">
        <v>223</v>
      </c>
      <c r="G52" s="102"/>
      <c r="H52" s="102"/>
    </row>
    <row r="53" spans="1:8" ht="15">
      <c r="A53" s="27" t="s">
        <v>446</v>
      </c>
      <c r="B53" s="27" t="s">
        <v>93</v>
      </c>
      <c r="C53" s="119">
        <v>5800</v>
      </c>
      <c r="D53" s="29">
        <v>195.69</v>
      </c>
      <c r="E53" s="29">
        <v>0.5</v>
      </c>
      <c r="F53" s="109" t="s">
        <v>449</v>
      </c>
      <c r="G53" s="102"/>
      <c r="H53" s="102"/>
    </row>
    <row r="54" spans="1:8" ht="15">
      <c r="A54" s="27" t="s">
        <v>139</v>
      </c>
      <c r="B54" s="27" t="s">
        <v>100</v>
      </c>
      <c r="C54" s="119">
        <v>6800</v>
      </c>
      <c r="D54" s="29">
        <v>190.77</v>
      </c>
      <c r="E54" s="29">
        <v>0.48</v>
      </c>
      <c r="F54" s="109" t="s">
        <v>54</v>
      </c>
      <c r="G54" s="102"/>
      <c r="H54" s="102"/>
    </row>
    <row r="55" spans="1:8" ht="15">
      <c r="A55" s="27" t="s">
        <v>445</v>
      </c>
      <c r="B55" s="27" t="s">
        <v>101</v>
      </c>
      <c r="C55" s="119">
        <v>27800</v>
      </c>
      <c r="D55" s="29">
        <v>187.71</v>
      </c>
      <c r="E55" s="29">
        <v>0.48</v>
      </c>
      <c r="F55" s="109" t="s">
        <v>448</v>
      </c>
      <c r="G55" s="102"/>
      <c r="H55" s="102"/>
    </row>
    <row r="56" spans="1:8" ht="15">
      <c r="A56" s="27" t="s">
        <v>155</v>
      </c>
      <c r="B56" s="27" t="s">
        <v>104</v>
      </c>
      <c r="C56" s="119">
        <v>4880</v>
      </c>
      <c r="D56" s="29">
        <v>185.25</v>
      </c>
      <c r="E56" s="29">
        <v>0.47000000000000003</v>
      </c>
      <c r="F56" s="109" t="s">
        <v>57</v>
      </c>
      <c r="G56" s="102"/>
      <c r="H56" s="102"/>
    </row>
    <row r="57" spans="1:8" ht="15">
      <c r="A57" s="27" t="s">
        <v>299</v>
      </c>
      <c r="B57" s="27" t="s">
        <v>115</v>
      </c>
      <c r="C57" s="119">
        <v>65800</v>
      </c>
      <c r="D57" s="29">
        <v>180.92</v>
      </c>
      <c r="E57" s="29">
        <v>0.45999999999999996</v>
      </c>
      <c r="F57" s="109" t="s">
        <v>36</v>
      </c>
      <c r="G57" s="102"/>
      <c r="H57" s="102"/>
    </row>
    <row r="58" spans="1:8" ht="15">
      <c r="A58" s="27" t="s">
        <v>455</v>
      </c>
      <c r="B58" s="27" t="s">
        <v>325</v>
      </c>
      <c r="C58" s="119">
        <v>45400</v>
      </c>
      <c r="D58" s="29">
        <v>171.14</v>
      </c>
      <c r="E58" s="29">
        <v>0.43</v>
      </c>
      <c r="F58" s="109" t="s">
        <v>457</v>
      </c>
      <c r="G58" s="102"/>
      <c r="H58" s="102"/>
    </row>
    <row r="59" spans="1:8" ht="15">
      <c r="A59" s="27" t="s">
        <v>276</v>
      </c>
      <c r="B59" s="27" t="s">
        <v>106</v>
      </c>
      <c r="C59" s="119">
        <v>10000</v>
      </c>
      <c r="D59" s="29">
        <v>127.99</v>
      </c>
      <c r="E59" s="29">
        <v>0.33</v>
      </c>
      <c r="F59" s="109" t="s">
        <v>83</v>
      </c>
      <c r="G59" s="102"/>
      <c r="H59" s="102"/>
    </row>
    <row r="60" spans="1:8" ht="15">
      <c r="A60" s="27" t="s">
        <v>571</v>
      </c>
      <c r="B60" s="27" t="s">
        <v>111</v>
      </c>
      <c r="C60" s="119">
        <v>4238</v>
      </c>
      <c r="D60" s="29">
        <v>27.03</v>
      </c>
      <c r="E60" s="29">
        <v>0.06999999999999999</v>
      </c>
      <c r="F60" s="109" t="s">
        <v>572</v>
      </c>
      <c r="G60" s="102"/>
      <c r="H60" s="102"/>
    </row>
    <row r="61" spans="1:7" s="35" customFormat="1" ht="15">
      <c r="A61" s="22" t="s">
        <v>8</v>
      </c>
      <c r="B61" s="22"/>
      <c r="C61" s="120"/>
      <c r="D61" s="33">
        <f>SUM(D8:D60)</f>
        <v>38484.059999999976</v>
      </c>
      <c r="E61" s="33">
        <f>SUM(E8:E60)</f>
        <v>97.82999999999998</v>
      </c>
      <c r="F61" s="110"/>
      <c r="G61" s="103"/>
    </row>
    <row r="62" spans="1:6" ht="15">
      <c r="A62" s="22" t="s">
        <v>55</v>
      </c>
      <c r="B62" s="27"/>
      <c r="C62" s="119"/>
      <c r="D62" s="29"/>
      <c r="E62" s="29"/>
      <c r="F62" s="111"/>
    </row>
    <row r="63" spans="1:6" ht="15">
      <c r="A63" s="22" t="s">
        <v>25</v>
      </c>
      <c r="B63" s="27"/>
      <c r="C63" s="119"/>
      <c r="D63" s="29"/>
      <c r="E63" s="29"/>
      <c r="F63" s="111"/>
    </row>
    <row r="64" spans="1:7" ht="15">
      <c r="A64" s="27" t="s">
        <v>166</v>
      </c>
      <c r="B64" s="27" t="s">
        <v>91</v>
      </c>
      <c r="C64" s="119">
        <v>603750</v>
      </c>
      <c r="D64" s="29">
        <v>57.05</v>
      </c>
      <c r="E64" s="29">
        <v>0.15</v>
      </c>
      <c r="F64" s="109" t="s">
        <v>370</v>
      </c>
      <c r="G64" s="102"/>
    </row>
    <row r="65" spans="1:6" s="35" customFormat="1" ht="15">
      <c r="A65" s="22" t="s">
        <v>8</v>
      </c>
      <c r="B65" s="22"/>
      <c r="C65" s="120"/>
      <c r="D65" s="33">
        <f>SUM(D64)</f>
        <v>57.05</v>
      </c>
      <c r="E65" s="33">
        <f>SUM(E64)</f>
        <v>0.15</v>
      </c>
      <c r="F65" s="110"/>
    </row>
    <row r="66" spans="1:6" ht="15">
      <c r="A66" s="22" t="s">
        <v>10</v>
      </c>
      <c r="B66" s="27"/>
      <c r="C66" s="119"/>
      <c r="D66" s="29"/>
      <c r="E66" s="29"/>
      <c r="F66" s="111"/>
    </row>
    <row r="67" spans="1:8" ht="15">
      <c r="A67" s="22" t="s">
        <v>17</v>
      </c>
      <c r="B67" s="27"/>
      <c r="C67" s="37"/>
      <c r="D67" s="29">
        <v>845.15</v>
      </c>
      <c r="E67" s="29">
        <v>2.1481644812433864</v>
      </c>
      <c r="F67" s="30"/>
      <c r="G67" s="102"/>
      <c r="H67" s="102"/>
    </row>
    <row r="68" spans="1:8" ht="15">
      <c r="A68" s="22" t="s">
        <v>18</v>
      </c>
      <c r="B68" s="27"/>
      <c r="C68" s="39"/>
      <c r="D68" s="40">
        <v>-43.369482099980814</v>
      </c>
      <c r="E68" s="29">
        <v>-0.13</v>
      </c>
      <c r="F68" s="30"/>
      <c r="G68" s="102"/>
      <c r="H68" s="102"/>
    </row>
    <row r="69" spans="1:7" s="35" customFormat="1" ht="15">
      <c r="A69" s="112" t="s">
        <v>11</v>
      </c>
      <c r="B69" s="113"/>
      <c r="C69" s="114"/>
      <c r="D69" s="46">
        <f>D61+D65+D67+D68</f>
        <v>39342.8905179</v>
      </c>
      <c r="E69" s="33">
        <f>+E61+E65+E67+E68</f>
        <v>99.99816448124338</v>
      </c>
      <c r="F69" s="115"/>
      <c r="G69" s="103"/>
    </row>
    <row r="70" spans="1:7" s="35" customFormat="1" ht="15">
      <c r="A70" s="188" t="s">
        <v>477</v>
      </c>
      <c r="B70" s="66"/>
      <c r="C70" s="69"/>
      <c r="D70" s="126"/>
      <c r="E70" s="186"/>
      <c r="F70" s="157"/>
      <c r="G70" s="103"/>
    </row>
    <row r="71" spans="1:6" ht="15">
      <c r="A71" s="116" t="s">
        <v>14</v>
      </c>
      <c r="B71" s="56"/>
      <c r="C71" s="56"/>
      <c r="D71" s="56"/>
      <c r="E71" s="56"/>
      <c r="F71" s="56"/>
    </row>
    <row r="72" spans="1:8" ht="30" customHeight="1">
      <c r="A72" s="204" t="s">
        <v>560</v>
      </c>
      <c r="B72" s="205"/>
      <c r="C72" s="205"/>
      <c r="D72" s="205"/>
      <c r="E72" s="205"/>
      <c r="F72" s="206"/>
      <c r="H72" s="42"/>
    </row>
    <row r="73" spans="1:6" ht="15">
      <c r="A73" s="55" t="s">
        <v>15</v>
      </c>
      <c r="B73" s="56"/>
      <c r="C73" s="56"/>
      <c r="D73" s="56"/>
      <c r="E73" s="56"/>
      <c r="F73" s="2"/>
    </row>
    <row r="74" spans="1:6" ht="15">
      <c r="A74" s="224" t="s">
        <v>19</v>
      </c>
      <c r="B74" s="225"/>
      <c r="C74" s="225"/>
      <c r="D74" s="225"/>
      <c r="E74" s="225"/>
      <c r="F74" s="13"/>
    </row>
    <row r="75" spans="1:6" s="58" customFormat="1" ht="15" customHeight="1">
      <c r="A75" s="70" t="s">
        <v>16</v>
      </c>
      <c r="B75" s="219" t="s">
        <v>533</v>
      </c>
      <c r="C75" s="220"/>
      <c r="D75" s="209" t="s">
        <v>558</v>
      </c>
      <c r="E75" s="210"/>
      <c r="F75" s="211"/>
    </row>
    <row r="76" spans="1:8" s="58" customFormat="1" ht="15">
      <c r="A76" s="59" t="s">
        <v>489</v>
      </c>
      <c r="B76" s="213">
        <v>16.018</v>
      </c>
      <c r="C76" s="214"/>
      <c r="D76" s="198">
        <v>16.603</v>
      </c>
      <c r="E76" s="199"/>
      <c r="F76" s="200"/>
      <c r="H76" s="175"/>
    </row>
    <row r="77" spans="1:8" s="58" customFormat="1" ht="15">
      <c r="A77" s="60" t="s">
        <v>490</v>
      </c>
      <c r="B77" s="213">
        <v>21.993</v>
      </c>
      <c r="C77" s="214"/>
      <c r="D77" s="198">
        <v>22.797</v>
      </c>
      <c r="E77" s="199"/>
      <c r="F77" s="200"/>
      <c r="H77" s="175"/>
    </row>
    <row r="78" spans="1:8" s="58" customFormat="1" ht="15">
      <c r="A78" s="60" t="s">
        <v>290</v>
      </c>
      <c r="B78" s="213">
        <v>16.873</v>
      </c>
      <c r="C78" s="214"/>
      <c r="D78" s="198">
        <v>17.501</v>
      </c>
      <c r="E78" s="199"/>
      <c r="F78" s="200"/>
      <c r="H78" s="175"/>
    </row>
    <row r="79" spans="1:8" s="58" customFormat="1" ht="15">
      <c r="A79" s="60" t="s">
        <v>291</v>
      </c>
      <c r="B79" s="213">
        <v>22.617</v>
      </c>
      <c r="C79" s="214"/>
      <c r="D79" s="198">
        <v>23.458</v>
      </c>
      <c r="E79" s="199"/>
      <c r="F79" s="200"/>
      <c r="H79" s="175"/>
    </row>
    <row r="80" spans="1:6" ht="15" customHeight="1">
      <c r="A80" s="178" t="s">
        <v>561</v>
      </c>
      <c r="B80" s="179"/>
      <c r="C80" s="179"/>
      <c r="D80" s="179"/>
      <c r="E80" s="179"/>
      <c r="F80" s="2"/>
    </row>
    <row r="81" spans="1:6" ht="15">
      <c r="A81" s="196" t="s">
        <v>562</v>
      </c>
      <c r="B81" s="197"/>
      <c r="C81" s="197"/>
      <c r="D81" s="197"/>
      <c r="E81" s="197"/>
      <c r="F81" s="212"/>
    </row>
    <row r="82" spans="1:6" s="58" customFormat="1" ht="15">
      <c r="A82" s="201" t="s">
        <v>563</v>
      </c>
      <c r="B82" s="202"/>
      <c r="C82" s="202"/>
      <c r="D82" s="202"/>
      <c r="E82" s="202"/>
      <c r="F82" s="203"/>
    </row>
    <row r="83" spans="1:6" s="58" customFormat="1" ht="15">
      <c r="A83" s="196" t="s">
        <v>564</v>
      </c>
      <c r="B83" s="197"/>
      <c r="C83" s="197"/>
      <c r="D83" s="197"/>
      <c r="E83" s="197"/>
      <c r="F83" s="185"/>
    </row>
    <row r="84" spans="1:6" ht="15">
      <c r="A84" s="196" t="s">
        <v>605</v>
      </c>
      <c r="B84" s="197"/>
      <c r="C84" s="197"/>
      <c r="D84" s="197"/>
      <c r="E84" s="197"/>
      <c r="F84" s="149"/>
    </row>
    <row r="85" spans="1:6" ht="15">
      <c r="A85" s="196" t="s">
        <v>565</v>
      </c>
      <c r="B85" s="197"/>
      <c r="C85" s="197"/>
      <c r="D85" s="197"/>
      <c r="E85" s="197"/>
      <c r="F85" s="149"/>
    </row>
  </sheetData>
  <sheetProtection/>
  <mergeCells count="18">
    <mergeCell ref="A2:F2"/>
    <mergeCell ref="A74:E74"/>
    <mergeCell ref="B75:C75"/>
    <mergeCell ref="D75:F75"/>
    <mergeCell ref="A81:F81"/>
    <mergeCell ref="B77:C77"/>
    <mergeCell ref="B76:C76"/>
    <mergeCell ref="A72:F72"/>
    <mergeCell ref="D76:F76"/>
    <mergeCell ref="A85:E85"/>
    <mergeCell ref="D78:F78"/>
    <mergeCell ref="D79:F79"/>
    <mergeCell ref="D77:F77"/>
    <mergeCell ref="B78:C78"/>
    <mergeCell ref="B79:C79"/>
    <mergeCell ref="A83:E83"/>
    <mergeCell ref="A84:E84"/>
    <mergeCell ref="A82:F82"/>
  </mergeCells>
  <printOptions/>
  <pageMargins left="0.97" right="0.7" top="0.75" bottom="0.75" header="0.3" footer="0.3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00390625" style="1" customWidth="1"/>
    <col min="2" max="2" width="26.140625" style="1" customWidth="1"/>
    <col min="3" max="3" width="13.8515625" style="1" bestFit="1" customWidth="1"/>
    <col min="4" max="4" width="17.00390625" style="1" customWidth="1"/>
    <col min="5" max="5" width="14.57421875" style="1" customWidth="1"/>
    <col min="6" max="6" width="15.57421875" style="61" customWidth="1"/>
    <col min="7" max="7" width="10.140625" style="1" bestFit="1" customWidth="1"/>
    <col min="8" max="8" width="11.5742187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221" t="s">
        <v>23</v>
      </c>
      <c r="B2" s="222"/>
      <c r="C2" s="222"/>
      <c r="D2" s="222"/>
      <c r="E2" s="222"/>
      <c r="F2" s="223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13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0"/>
      <c r="F6" s="21"/>
    </row>
    <row r="7" spans="1:6" ht="15">
      <c r="A7" s="22" t="s">
        <v>25</v>
      </c>
      <c r="B7" s="18"/>
      <c r="C7" s="118"/>
      <c r="D7" s="20"/>
      <c r="E7" s="20"/>
      <c r="F7" s="30"/>
    </row>
    <row r="8" spans="1:8" ht="15">
      <c r="A8" s="27" t="s">
        <v>31</v>
      </c>
      <c r="B8" s="27" t="s">
        <v>92</v>
      </c>
      <c r="C8" s="119">
        <v>4510000</v>
      </c>
      <c r="D8" s="29">
        <v>13232.34</v>
      </c>
      <c r="E8" s="29">
        <v>3.84</v>
      </c>
      <c r="F8" s="36" t="s">
        <v>249</v>
      </c>
      <c r="H8" s="42"/>
    </row>
    <row r="9" spans="1:8" ht="15">
      <c r="A9" s="27" t="s">
        <v>121</v>
      </c>
      <c r="B9" s="27" t="s">
        <v>94</v>
      </c>
      <c r="C9" s="119">
        <v>790500</v>
      </c>
      <c r="D9" s="29">
        <v>10441.71</v>
      </c>
      <c r="E9" s="29">
        <v>3.0300000000000002</v>
      </c>
      <c r="F9" s="36" t="s">
        <v>27</v>
      </c>
      <c r="H9" s="42"/>
    </row>
    <row r="10" spans="1:8" ht="15">
      <c r="A10" s="27" t="s">
        <v>118</v>
      </c>
      <c r="B10" s="27" t="s">
        <v>92</v>
      </c>
      <c r="C10" s="119">
        <v>3737300</v>
      </c>
      <c r="D10" s="29">
        <v>10346.72</v>
      </c>
      <c r="E10" s="29">
        <v>3</v>
      </c>
      <c r="F10" s="36" t="s">
        <v>248</v>
      </c>
      <c r="H10" s="42"/>
    </row>
    <row r="11" spans="1:8" ht="15">
      <c r="A11" s="27" t="s">
        <v>246</v>
      </c>
      <c r="B11" s="27" t="s">
        <v>109</v>
      </c>
      <c r="C11" s="119">
        <v>4045300</v>
      </c>
      <c r="D11" s="29">
        <v>7981.38</v>
      </c>
      <c r="E11" s="29">
        <v>2.32</v>
      </c>
      <c r="F11" s="36" t="s">
        <v>250</v>
      </c>
      <c r="H11" s="42"/>
    </row>
    <row r="12" spans="1:8" ht="15">
      <c r="A12" s="27" t="s">
        <v>431</v>
      </c>
      <c r="B12" s="27" t="s">
        <v>111</v>
      </c>
      <c r="C12" s="119">
        <v>2902418</v>
      </c>
      <c r="D12" s="29">
        <v>7772.68</v>
      </c>
      <c r="E12" s="29">
        <v>2.26</v>
      </c>
      <c r="F12" s="36" t="s">
        <v>406</v>
      </c>
      <c r="H12" s="42"/>
    </row>
    <row r="13" spans="1:8" ht="15">
      <c r="A13" s="27" t="s">
        <v>154</v>
      </c>
      <c r="B13" s="27" t="s">
        <v>92</v>
      </c>
      <c r="C13" s="119">
        <v>7996800</v>
      </c>
      <c r="D13" s="29">
        <v>7313.07</v>
      </c>
      <c r="E13" s="29">
        <v>2.12</v>
      </c>
      <c r="F13" s="36" t="s">
        <v>56</v>
      </c>
      <c r="H13" s="42"/>
    </row>
    <row r="14" spans="1:8" ht="15">
      <c r="A14" s="27" t="s">
        <v>401</v>
      </c>
      <c r="B14" s="27" t="s">
        <v>92</v>
      </c>
      <c r="C14" s="119">
        <v>2550004</v>
      </c>
      <c r="D14" s="29">
        <v>7095.39</v>
      </c>
      <c r="E14" s="29">
        <v>2.06</v>
      </c>
      <c r="F14" s="36" t="s">
        <v>404</v>
      </c>
      <c r="H14" s="42"/>
    </row>
    <row r="15" spans="1:8" ht="15">
      <c r="A15" s="27" t="s">
        <v>338</v>
      </c>
      <c r="B15" s="27" t="s">
        <v>93</v>
      </c>
      <c r="C15" s="119">
        <v>8009053</v>
      </c>
      <c r="D15" s="29">
        <v>7092.02</v>
      </c>
      <c r="E15" s="29">
        <v>2.06</v>
      </c>
      <c r="F15" s="36" t="s">
        <v>339</v>
      </c>
      <c r="H15" s="42"/>
    </row>
    <row r="16" spans="1:8" ht="15">
      <c r="A16" s="27" t="s">
        <v>416</v>
      </c>
      <c r="B16" s="27" t="s">
        <v>97</v>
      </c>
      <c r="C16" s="119">
        <v>161891</v>
      </c>
      <c r="D16" s="29">
        <v>6634.94</v>
      </c>
      <c r="E16" s="29">
        <v>1.9300000000000002</v>
      </c>
      <c r="F16" s="36" t="s">
        <v>417</v>
      </c>
      <c r="H16" s="42"/>
    </row>
    <row r="17" spans="1:8" ht="15">
      <c r="A17" s="27" t="s">
        <v>333</v>
      </c>
      <c r="B17" s="27" t="s">
        <v>94</v>
      </c>
      <c r="C17" s="119">
        <v>1650500</v>
      </c>
      <c r="D17" s="29">
        <v>6388.26</v>
      </c>
      <c r="E17" s="29">
        <v>1.8499999999999999</v>
      </c>
      <c r="F17" s="36" t="s">
        <v>334</v>
      </c>
      <c r="H17" s="42"/>
    </row>
    <row r="18" spans="1:8" ht="15">
      <c r="A18" s="27" t="s">
        <v>193</v>
      </c>
      <c r="B18" s="27" t="s">
        <v>98</v>
      </c>
      <c r="C18" s="119">
        <v>581900</v>
      </c>
      <c r="D18" s="29">
        <v>6104.13</v>
      </c>
      <c r="E18" s="29">
        <v>1.77</v>
      </c>
      <c r="F18" s="36" t="s">
        <v>470</v>
      </c>
      <c r="H18" s="42"/>
    </row>
    <row r="19" spans="1:8" ht="15">
      <c r="A19" s="27" t="s">
        <v>299</v>
      </c>
      <c r="B19" s="27" t="s">
        <v>115</v>
      </c>
      <c r="C19" s="119">
        <v>2209500</v>
      </c>
      <c r="D19" s="29">
        <v>6075.02</v>
      </c>
      <c r="E19" s="29">
        <v>1.76</v>
      </c>
      <c r="F19" s="36" t="s">
        <v>36</v>
      </c>
      <c r="H19" s="42"/>
    </row>
    <row r="20" spans="1:8" ht="15">
      <c r="A20" s="27" t="s">
        <v>340</v>
      </c>
      <c r="B20" s="27" t="s">
        <v>325</v>
      </c>
      <c r="C20" s="119">
        <v>597200</v>
      </c>
      <c r="D20" s="29">
        <v>6061.28</v>
      </c>
      <c r="E20" s="29">
        <v>1.76</v>
      </c>
      <c r="F20" s="36" t="s">
        <v>341</v>
      </c>
      <c r="H20" s="42"/>
    </row>
    <row r="21" spans="1:8" ht="15">
      <c r="A21" s="27" t="s">
        <v>254</v>
      </c>
      <c r="B21" s="27" t="s">
        <v>93</v>
      </c>
      <c r="C21" s="119">
        <v>3952031</v>
      </c>
      <c r="D21" s="29">
        <v>5744.28</v>
      </c>
      <c r="E21" s="29">
        <v>1.67</v>
      </c>
      <c r="F21" s="36" t="s">
        <v>297</v>
      </c>
      <c r="H21" s="42"/>
    </row>
    <row r="22" spans="1:8" ht="15">
      <c r="A22" s="27" t="s">
        <v>133</v>
      </c>
      <c r="B22" s="27" t="s">
        <v>104</v>
      </c>
      <c r="C22" s="119">
        <v>785100</v>
      </c>
      <c r="D22" s="29">
        <v>5706.89</v>
      </c>
      <c r="E22" s="29">
        <v>1.66</v>
      </c>
      <c r="F22" s="36" t="s">
        <v>148</v>
      </c>
      <c r="H22" s="42"/>
    </row>
    <row r="23" spans="1:8" ht="15">
      <c r="A23" s="27" t="s">
        <v>116</v>
      </c>
      <c r="B23" s="27" t="s">
        <v>95</v>
      </c>
      <c r="C23" s="119">
        <v>550800</v>
      </c>
      <c r="D23" s="29">
        <v>5630.55</v>
      </c>
      <c r="E23" s="29">
        <v>1.63</v>
      </c>
      <c r="F23" s="36" t="s">
        <v>28</v>
      </c>
      <c r="H23" s="42"/>
    </row>
    <row r="24" spans="1:8" ht="15">
      <c r="A24" s="27" t="s">
        <v>432</v>
      </c>
      <c r="B24" s="27" t="s">
        <v>101</v>
      </c>
      <c r="C24" s="119">
        <v>1918374</v>
      </c>
      <c r="D24" s="29">
        <v>5538.35</v>
      </c>
      <c r="E24" s="29">
        <v>1.6099999999999999</v>
      </c>
      <c r="F24" s="36" t="s">
        <v>433</v>
      </c>
      <c r="H24" s="42"/>
    </row>
    <row r="25" spans="1:8" ht="15">
      <c r="A25" s="27" t="s">
        <v>389</v>
      </c>
      <c r="B25" s="27" t="s">
        <v>97</v>
      </c>
      <c r="C25" s="119">
        <v>5196300</v>
      </c>
      <c r="D25" s="29">
        <v>5100.17</v>
      </c>
      <c r="E25" s="29">
        <v>1.48</v>
      </c>
      <c r="F25" s="36" t="s">
        <v>390</v>
      </c>
      <c r="H25" s="42"/>
    </row>
    <row r="26" spans="1:8" ht="15">
      <c r="A26" s="27" t="s">
        <v>529</v>
      </c>
      <c r="B26" s="27" t="s">
        <v>206</v>
      </c>
      <c r="C26" s="119">
        <v>4058200</v>
      </c>
      <c r="D26" s="29">
        <v>4910.42</v>
      </c>
      <c r="E26" s="29">
        <v>1.43</v>
      </c>
      <c r="F26" s="36" t="s">
        <v>531</v>
      </c>
      <c r="H26" s="42"/>
    </row>
    <row r="27" spans="1:8" ht="15">
      <c r="A27" s="27" t="s">
        <v>361</v>
      </c>
      <c r="B27" s="27" t="s">
        <v>94</v>
      </c>
      <c r="C27" s="119">
        <v>4585800</v>
      </c>
      <c r="D27" s="29">
        <v>4890.76</v>
      </c>
      <c r="E27" s="29">
        <v>1.4200000000000002</v>
      </c>
      <c r="F27" s="36" t="s">
        <v>362</v>
      </c>
      <c r="H27" s="42"/>
    </row>
    <row r="28" spans="1:8" ht="15">
      <c r="A28" s="27" t="s">
        <v>137</v>
      </c>
      <c r="B28" s="27" t="s">
        <v>97</v>
      </c>
      <c r="C28" s="119">
        <v>319600</v>
      </c>
      <c r="D28" s="29">
        <v>4800.71</v>
      </c>
      <c r="E28" s="29">
        <v>1.39</v>
      </c>
      <c r="F28" s="36" t="s">
        <v>26</v>
      </c>
      <c r="H28" s="42"/>
    </row>
    <row r="29" spans="1:8" ht="15">
      <c r="A29" s="27" t="s">
        <v>123</v>
      </c>
      <c r="B29" s="27" t="s">
        <v>92</v>
      </c>
      <c r="C29" s="119">
        <v>952200</v>
      </c>
      <c r="D29" s="29">
        <v>4673.4</v>
      </c>
      <c r="E29" s="29">
        <v>1.3599999999999999</v>
      </c>
      <c r="F29" s="36" t="s">
        <v>147</v>
      </c>
      <c r="H29" s="42"/>
    </row>
    <row r="30" spans="1:8" ht="15">
      <c r="A30" s="27" t="s">
        <v>203</v>
      </c>
      <c r="B30" s="27" t="s">
        <v>115</v>
      </c>
      <c r="C30" s="119">
        <v>1615600</v>
      </c>
      <c r="D30" s="29">
        <v>4665.85</v>
      </c>
      <c r="E30" s="29">
        <v>1.35</v>
      </c>
      <c r="F30" s="36" t="s">
        <v>79</v>
      </c>
      <c r="H30" s="42"/>
    </row>
    <row r="31" spans="1:8" ht="15">
      <c r="A31" s="27" t="s">
        <v>346</v>
      </c>
      <c r="B31" s="27" t="s">
        <v>206</v>
      </c>
      <c r="C31" s="119">
        <v>961900</v>
      </c>
      <c r="D31" s="29">
        <v>4643.09</v>
      </c>
      <c r="E31" s="29">
        <v>1.35</v>
      </c>
      <c r="F31" s="36" t="s">
        <v>348</v>
      </c>
      <c r="H31" s="42"/>
    </row>
    <row r="32" spans="1:8" ht="15">
      <c r="A32" s="27" t="s">
        <v>382</v>
      </c>
      <c r="B32" s="27" t="s">
        <v>92</v>
      </c>
      <c r="C32" s="119">
        <v>283100</v>
      </c>
      <c r="D32" s="29">
        <v>4378.85</v>
      </c>
      <c r="E32" s="29">
        <v>1.27</v>
      </c>
      <c r="F32" s="36" t="s">
        <v>383</v>
      </c>
      <c r="H32" s="42"/>
    </row>
    <row r="33" spans="1:8" ht="15">
      <c r="A33" s="27" t="s">
        <v>132</v>
      </c>
      <c r="B33" s="27" t="s">
        <v>94</v>
      </c>
      <c r="C33" s="119">
        <v>815700</v>
      </c>
      <c r="D33" s="29">
        <v>4287.73</v>
      </c>
      <c r="E33" s="29">
        <v>1.24</v>
      </c>
      <c r="F33" s="36" t="s">
        <v>33</v>
      </c>
      <c r="H33" s="42"/>
    </row>
    <row r="34" spans="1:8" ht="15">
      <c r="A34" s="27" t="s">
        <v>131</v>
      </c>
      <c r="B34" s="27" t="s">
        <v>93</v>
      </c>
      <c r="C34" s="119">
        <v>1521500</v>
      </c>
      <c r="D34" s="29">
        <v>4264.76</v>
      </c>
      <c r="E34" s="29">
        <v>1.24</v>
      </c>
      <c r="F34" s="36" t="s">
        <v>35</v>
      </c>
      <c r="H34" s="42"/>
    </row>
    <row r="35" spans="1:8" ht="15">
      <c r="A35" s="27" t="s">
        <v>209</v>
      </c>
      <c r="B35" s="27" t="s">
        <v>114</v>
      </c>
      <c r="C35" s="119">
        <v>698000</v>
      </c>
      <c r="D35" s="29">
        <v>4179.28</v>
      </c>
      <c r="E35" s="29">
        <v>1.21</v>
      </c>
      <c r="F35" s="36" t="s">
        <v>214</v>
      </c>
      <c r="H35" s="42"/>
    </row>
    <row r="36" spans="1:8" ht="15">
      <c r="A36" s="27" t="s">
        <v>427</v>
      </c>
      <c r="B36" s="27" t="s">
        <v>92</v>
      </c>
      <c r="C36" s="119">
        <v>5991800</v>
      </c>
      <c r="D36" s="29">
        <v>4119.36</v>
      </c>
      <c r="E36" s="29">
        <v>1.2</v>
      </c>
      <c r="F36" s="36" t="s">
        <v>429</v>
      </c>
      <c r="H36" s="42"/>
    </row>
    <row r="37" spans="1:8" ht="15">
      <c r="A37" s="27" t="s">
        <v>269</v>
      </c>
      <c r="B37" s="27" t="s">
        <v>96</v>
      </c>
      <c r="C37" s="119">
        <v>1964853</v>
      </c>
      <c r="D37" s="29">
        <v>4098.68</v>
      </c>
      <c r="E37" s="29">
        <v>1.1900000000000002</v>
      </c>
      <c r="F37" s="36" t="s">
        <v>89</v>
      </c>
      <c r="H37" s="42"/>
    </row>
    <row r="38" spans="1:8" ht="15">
      <c r="A38" s="27" t="s">
        <v>455</v>
      </c>
      <c r="B38" s="27" t="s">
        <v>325</v>
      </c>
      <c r="C38" s="119">
        <v>1087100</v>
      </c>
      <c r="D38" s="29">
        <v>4097.82</v>
      </c>
      <c r="E38" s="29">
        <v>1.1900000000000002</v>
      </c>
      <c r="F38" s="36" t="s">
        <v>457</v>
      </c>
      <c r="H38" s="42"/>
    </row>
    <row r="39" spans="1:8" ht="15">
      <c r="A39" s="27" t="s">
        <v>326</v>
      </c>
      <c r="B39" s="27" t="s">
        <v>96</v>
      </c>
      <c r="C39" s="119">
        <v>2747400</v>
      </c>
      <c r="D39" s="29">
        <v>3954.88</v>
      </c>
      <c r="E39" s="29">
        <v>1.15</v>
      </c>
      <c r="F39" s="36" t="s">
        <v>328</v>
      </c>
      <c r="H39" s="42"/>
    </row>
    <row r="40" spans="1:8" ht="15">
      <c r="A40" s="27" t="s">
        <v>502</v>
      </c>
      <c r="B40" s="27" t="s">
        <v>113</v>
      </c>
      <c r="C40" s="119">
        <v>590860</v>
      </c>
      <c r="D40" s="29">
        <v>3899.38</v>
      </c>
      <c r="E40" s="29">
        <v>1.13</v>
      </c>
      <c r="F40" s="36" t="s">
        <v>487</v>
      </c>
      <c r="H40" s="42"/>
    </row>
    <row r="41" spans="1:8" ht="15">
      <c r="A41" s="27" t="s">
        <v>175</v>
      </c>
      <c r="B41" s="27" t="s">
        <v>97</v>
      </c>
      <c r="C41" s="119">
        <v>230051</v>
      </c>
      <c r="D41" s="29">
        <v>3894.07</v>
      </c>
      <c r="E41" s="29">
        <v>1.13</v>
      </c>
      <c r="F41" s="36" t="s">
        <v>71</v>
      </c>
      <c r="H41" s="42"/>
    </row>
    <row r="42" spans="1:8" ht="15">
      <c r="A42" s="27" t="s">
        <v>573</v>
      </c>
      <c r="B42" s="27" t="s">
        <v>107</v>
      </c>
      <c r="C42" s="119">
        <v>3700000</v>
      </c>
      <c r="D42" s="29">
        <v>3762.9</v>
      </c>
      <c r="E42" s="29">
        <v>1.09</v>
      </c>
      <c r="F42" s="36" t="s">
        <v>579</v>
      </c>
      <c r="H42" s="42"/>
    </row>
    <row r="43" spans="1:8" ht="15">
      <c r="A43" s="27" t="s">
        <v>353</v>
      </c>
      <c r="B43" s="27" t="s">
        <v>190</v>
      </c>
      <c r="C43" s="119">
        <v>1025691</v>
      </c>
      <c r="D43" s="29">
        <v>3729.93</v>
      </c>
      <c r="E43" s="29">
        <v>1.08</v>
      </c>
      <c r="F43" s="36" t="s">
        <v>355</v>
      </c>
      <c r="H43" s="42"/>
    </row>
    <row r="44" spans="1:8" ht="15">
      <c r="A44" s="27" t="s">
        <v>119</v>
      </c>
      <c r="B44" s="27" t="s">
        <v>96</v>
      </c>
      <c r="C44" s="119">
        <v>230800</v>
      </c>
      <c r="D44" s="29">
        <v>3634.87</v>
      </c>
      <c r="E44" s="29">
        <v>1.06</v>
      </c>
      <c r="F44" s="36" t="s">
        <v>29</v>
      </c>
      <c r="H44" s="42"/>
    </row>
    <row r="45" spans="1:8" ht="15">
      <c r="A45" s="27" t="s">
        <v>129</v>
      </c>
      <c r="B45" s="27" t="s">
        <v>98</v>
      </c>
      <c r="C45" s="119">
        <v>520000</v>
      </c>
      <c r="D45" s="29">
        <v>3497.78</v>
      </c>
      <c r="E45" s="29">
        <v>1.02</v>
      </c>
      <c r="F45" s="36" t="s">
        <v>41</v>
      </c>
      <c r="H45" s="42"/>
    </row>
    <row r="46" spans="1:8" ht="15">
      <c r="A46" s="27" t="s">
        <v>399</v>
      </c>
      <c r="B46" s="27" t="s">
        <v>98</v>
      </c>
      <c r="C46" s="119">
        <v>2075000</v>
      </c>
      <c r="D46" s="29">
        <v>3370.84</v>
      </c>
      <c r="E46" s="29">
        <v>0.98</v>
      </c>
      <c r="F46" s="36" t="s">
        <v>402</v>
      </c>
      <c r="H46" s="42"/>
    </row>
    <row r="47" spans="1:8" ht="15">
      <c r="A47" s="27" t="s">
        <v>444</v>
      </c>
      <c r="B47" s="27" t="s">
        <v>103</v>
      </c>
      <c r="C47" s="119">
        <v>5503</v>
      </c>
      <c r="D47" s="29">
        <v>3354.32</v>
      </c>
      <c r="E47" s="29">
        <v>0.97</v>
      </c>
      <c r="F47" s="36" t="s">
        <v>447</v>
      </c>
      <c r="H47" s="42"/>
    </row>
    <row r="48" spans="1:8" ht="15">
      <c r="A48" s="27" t="s">
        <v>574</v>
      </c>
      <c r="B48" s="27" t="s">
        <v>101</v>
      </c>
      <c r="C48" s="119">
        <v>215200</v>
      </c>
      <c r="D48" s="29">
        <v>3217.24</v>
      </c>
      <c r="E48" s="29">
        <v>0.9299999999999999</v>
      </c>
      <c r="F48" s="36" t="s">
        <v>580</v>
      </c>
      <c r="H48" s="42"/>
    </row>
    <row r="49" spans="1:8" ht="15">
      <c r="A49" s="27" t="s">
        <v>301</v>
      </c>
      <c r="B49" s="27" t="s">
        <v>113</v>
      </c>
      <c r="C49" s="119">
        <v>934500</v>
      </c>
      <c r="D49" s="29">
        <v>3210.01</v>
      </c>
      <c r="E49" s="29">
        <v>0.9299999999999999</v>
      </c>
      <c r="F49" s="36" t="s">
        <v>302</v>
      </c>
      <c r="H49" s="42"/>
    </row>
    <row r="50" spans="1:8" ht="15">
      <c r="A50" s="27" t="s">
        <v>503</v>
      </c>
      <c r="B50" s="27" t="s">
        <v>95</v>
      </c>
      <c r="C50" s="119">
        <v>678400</v>
      </c>
      <c r="D50" s="29">
        <v>3114.87</v>
      </c>
      <c r="E50" s="29">
        <v>0.8999999999999999</v>
      </c>
      <c r="F50" s="36" t="s">
        <v>504</v>
      </c>
      <c r="H50" s="42"/>
    </row>
    <row r="51" spans="1:8" ht="15">
      <c r="A51" s="27" t="s">
        <v>162</v>
      </c>
      <c r="B51" s="27" t="s">
        <v>95</v>
      </c>
      <c r="C51" s="119">
        <v>354000</v>
      </c>
      <c r="D51" s="29">
        <v>3096.62</v>
      </c>
      <c r="E51" s="29">
        <v>0.8999999999999999</v>
      </c>
      <c r="F51" s="36" t="s">
        <v>63</v>
      </c>
      <c r="H51" s="42"/>
    </row>
    <row r="52" spans="1:8" ht="15">
      <c r="A52" s="27" t="s">
        <v>336</v>
      </c>
      <c r="B52" s="27" t="s">
        <v>114</v>
      </c>
      <c r="C52" s="119">
        <v>100000</v>
      </c>
      <c r="D52" s="29">
        <v>3043.25</v>
      </c>
      <c r="E52" s="29">
        <v>0.88</v>
      </c>
      <c r="F52" s="36" t="s">
        <v>337</v>
      </c>
      <c r="H52" s="42"/>
    </row>
    <row r="53" spans="1:8" ht="15">
      <c r="A53" s="27" t="s">
        <v>160</v>
      </c>
      <c r="B53" s="27" t="s">
        <v>98</v>
      </c>
      <c r="C53" s="119">
        <v>397155</v>
      </c>
      <c r="D53" s="29">
        <v>2937.95</v>
      </c>
      <c r="E53" s="29">
        <v>0.8500000000000001</v>
      </c>
      <c r="F53" s="36" t="s">
        <v>87</v>
      </c>
      <c r="H53" s="42"/>
    </row>
    <row r="54" spans="1:8" ht="15">
      <c r="A54" s="27" t="s">
        <v>420</v>
      </c>
      <c r="B54" s="27" t="s">
        <v>97</v>
      </c>
      <c r="C54" s="119">
        <v>792600</v>
      </c>
      <c r="D54" s="29">
        <v>2924.3</v>
      </c>
      <c r="E54" s="29">
        <v>0.8500000000000001</v>
      </c>
      <c r="F54" s="36" t="s">
        <v>421</v>
      </c>
      <c r="H54" s="42"/>
    </row>
    <row r="55" spans="1:8" ht="15">
      <c r="A55" s="27" t="s">
        <v>405</v>
      </c>
      <c r="B55" s="27" t="s">
        <v>97</v>
      </c>
      <c r="C55" s="119">
        <v>1935173</v>
      </c>
      <c r="D55" s="29">
        <v>2921.14</v>
      </c>
      <c r="E55" s="29">
        <v>0.8500000000000001</v>
      </c>
      <c r="F55" s="36" t="s">
        <v>360</v>
      </c>
      <c r="H55" s="42"/>
    </row>
    <row r="56" spans="1:8" ht="15">
      <c r="A56" s="27" t="s">
        <v>468</v>
      </c>
      <c r="B56" s="27" t="s">
        <v>103</v>
      </c>
      <c r="C56" s="119">
        <v>690654</v>
      </c>
      <c r="D56" s="29">
        <v>2919.74</v>
      </c>
      <c r="E56" s="29">
        <v>0.8500000000000001</v>
      </c>
      <c r="F56" s="36" t="s">
        <v>473</v>
      </c>
      <c r="H56" s="42"/>
    </row>
    <row r="57" spans="1:8" ht="15">
      <c r="A57" s="27" t="s">
        <v>450</v>
      </c>
      <c r="B57" s="27" t="s">
        <v>93</v>
      </c>
      <c r="C57" s="119">
        <v>660000</v>
      </c>
      <c r="D57" s="29">
        <v>2906.64</v>
      </c>
      <c r="E57" s="29">
        <v>0.84</v>
      </c>
      <c r="F57" s="36" t="s">
        <v>451</v>
      </c>
      <c r="H57" s="42"/>
    </row>
    <row r="58" spans="1:8" ht="15">
      <c r="A58" s="27" t="s">
        <v>452</v>
      </c>
      <c r="B58" s="27" t="s">
        <v>313</v>
      </c>
      <c r="C58" s="119">
        <v>2163900</v>
      </c>
      <c r="D58" s="29">
        <v>2880.15</v>
      </c>
      <c r="E58" s="29">
        <v>0.84</v>
      </c>
      <c r="F58" s="36" t="s">
        <v>453</v>
      </c>
      <c r="H58" s="42"/>
    </row>
    <row r="59" spans="1:8" ht="15">
      <c r="A59" s="27" t="s">
        <v>384</v>
      </c>
      <c r="B59" s="27" t="s">
        <v>385</v>
      </c>
      <c r="C59" s="119">
        <v>875160</v>
      </c>
      <c r="D59" s="29">
        <v>2753.69</v>
      </c>
      <c r="E59" s="29">
        <v>0.8</v>
      </c>
      <c r="F59" s="36" t="s">
        <v>387</v>
      </c>
      <c r="H59" s="42"/>
    </row>
    <row r="60" spans="1:8" ht="15">
      <c r="A60" s="27" t="s">
        <v>127</v>
      </c>
      <c r="B60" s="27" t="s">
        <v>95</v>
      </c>
      <c r="C60" s="119">
        <v>113200</v>
      </c>
      <c r="D60" s="29">
        <v>2752.8</v>
      </c>
      <c r="E60" s="29">
        <v>0.8</v>
      </c>
      <c r="F60" s="36" t="s">
        <v>47</v>
      </c>
      <c r="H60" s="42"/>
    </row>
    <row r="61" spans="1:8" ht="15">
      <c r="A61" s="27" t="s">
        <v>258</v>
      </c>
      <c r="B61" s="27" t="s">
        <v>98</v>
      </c>
      <c r="C61" s="119">
        <v>589300</v>
      </c>
      <c r="D61" s="29">
        <v>2716.38</v>
      </c>
      <c r="E61" s="29">
        <v>0.79</v>
      </c>
      <c r="F61" s="36" t="s">
        <v>72</v>
      </c>
      <c r="H61" s="42"/>
    </row>
    <row r="62" spans="1:8" ht="15">
      <c r="A62" s="27" t="s">
        <v>466</v>
      </c>
      <c r="B62" s="27" t="s">
        <v>105</v>
      </c>
      <c r="C62" s="119">
        <v>139095</v>
      </c>
      <c r="D62" s="29">
        <v>2715</v>
      </c>
      <c r="E62" s="29">
        <v>0.79</v>
      </c>
      <c r="F62" s="36" t="s">
        <v>471</v>
      </c>
      <c r="H62" s="42"/>
    </row>
    <row r="63" spans="1:8" ht="15">
      <c r="A63" s="27" t="s">
        <v>488</v>
      </c>
      <c r="B63" s="27" t="s">
        <v>92</v>
      </c>
      <c r="C63" s="119">
        <v>1730100</v>
      </c>
      <c r="D63" s="29">
        <v>2697.23</v>
      </c>
      <c r="E63" s="29">
        <v>0.7799999999999999</v>
      </c>
      <c r="F63" s="36" t="s">
        <v>499</v>
      </c>
      <c r="H63" s="42"/>
    </row>
    <row r="64" spans="1:8" ht="15">
      <c r="A64" s="27" t="s">
        <v>183</v>
      </c>
      <c r="B64" s="27" t="s">
        <v>191</v>
      </c>
      <c r="C64" s="119">
        <v>175400</v>
      </c>
      <c r="D64" s="29">
        <v>2663.36</v>
      </c>
      <c r="E64" s="29">
        <v>0.77</v>
      </c>
      <c r="F64" s="36" t="s">
        <v>189</v>
      </c>
      <c r="H64" s="42"/>
    </row>
    <row r="65" spans="1:8" ht="15">
      <c r="A65" s="27" t="s">
        <v>418</v>
      </c>
      <c r="B65" s="27" t="s">
        <v>115</v>
      </c>
      <c r="C65" s="119">
        <v>3337846</v>
      </c>
      <c r="D65" s="29">
        <v>2553.45</v>
      </c>
      <c r="E65" s="29">
        <v>0.74</v>
      </c>
      <c r="F65" s="36" t="s">
        <v>419</v>
      </c>
      <c r="H65" s="42"/>
    </row>
    <row r="66" spans="1:8" ht="15">
      <c r="A66" s="27" t="s">
        <v>519</v>
      </c>
      <c r="B66" s="27" t="s">
        <v>105</v>
      </c>
      <c r="C66" s="119">
        <v>1980000</v>
      </c>
      <c r="D66" s="29">
        <v>2492.82</v>
      </c>
      <c r="E66" s="29">
        <v>0.72</v>
      </c>
      <c r="F66" s="36" t="s">
        <v>521</v>
      </c>
      <c r="H66" s="42"/>
    </row>
    <row r="67" spans="1:8" ht="15">
      <c r="A67" s="27" t="s">
        <v>575</v>
      </c>
      <c r="B67" s="27" t="s">
        <v>110</v>
      </c>
      <c r="C67" s="119">
        <v>628467</v>
      </c>
      <c r="D67" s="29">
        <v>2386.29</v>
      </c>
      <c r="E67" s="29">
        <v>0.69</v>
      </c>
      <c r="F67" s="36" t="s">
        <v>581</v>
      </c>
      <c r="H67" s="42"/>
    </row>
    <row r="68" spans="1:8" ht="15">
      <c r="A68" s="27" t="s">
        <v>221</v>
      </c>
      <c r="B68" s="27" t="s">
        <v>114</v>
      </c>
      <c r="C68" s="119">
        <v>288822</v>
      </c>
      <c r="D68" s="29">
        <v>2211.08</v>
      </c>
      <c r="E68" s="29">
        <v>0.64</v>
      </c>
      <c r="F68" s="36" t="s">
        <v>80</v>
      </c>
      <c r="H68" s="42"/>
    </row>
    <row r="69" spans="1:8" ht="15">
      <c r="A69" s="27" t="s">
        <v>181</v>
      </c>
      <c r="B69" s="27" t="s">
        <v>110</v>
      </c>
      <c r="C69" s="119">
        <v>1261073</v>
      </c>
      <c r="D69" s="29">
        <v>2160.22</v>
      </c>
      <c r="E69" s="29">
        <v>0.63</v>
      </c>
      <c r="F69" s="36" t="s">
        <v>309</v>
      </c>
      <c r="H69" s="42"/>
    </row>
    <row r="70" spans="1:8" ht="15">
      <c r="A70" s="27" t="s">
        <v>426</v>
      </c>
      <c r="B70" s="27" t="s">
        <v>97</v>
      </c>
      <c r="C70" s="119">
        <v>509600</v>
      </c>
      <c r="D70" s="29">
        <v>2039.42</v>
      </c>
      <c r="E70" s="29">
        <v>0.59</v>
      </c>
      <c r="F70" s="36" t="s">
        <v>428</v>
      </c>
      <c r="H70" s="42"/>
    </row>
    <row r="71" spans="1:8" ht="15">
      <c r="A71" s="27" t="s">
        <v>539</v>
      </c>
      <c r="B71" s="27" t="s">
        <v>97</v>
      </c>
      <c r="C71" s="119">
        <v>192526</v>
      </c>
      <c r="D71" s="29">
        <v>1882.23</v>
      </c>
      <c r="E71" s="29">
        <v>0.5499999999999999</v>
      </c>
      <c r="F71" s="36" t="s">
        <v>541</v>
      </c>
      <c r="H71" s="42"/>
    </row>
    <row r="72" spans="1:8" ht="15">
      <c r="A72" s="27" t="s">
        <v>576</v>
      </c>
      <c r="B72" s="27" t="s">
        <v>114</v>
      </c>
      <c r="C72" s="119">
        <v>1421775</v>
      </c>
      <c r="D72" s="29">
        <v>1866.08</v>
      </c>
      <c r="E72" s="29">
        <v>0.54</v>
      </c>
      <c r="F72" s="36" t="s">
        <v>582</v>
      </c>
      <c r="H72" s="42"/>
    </row>
    <row r="73" spans="1:8" ht="15">
      <c r="A73" s="27" t="s">
        <v>210</v>
      </c>
      <c r="B73" s="27" t="s">
        <v>101</v>
      </c>
      <c r="C73" s="119">
        <v>643957</v>
      </c>
      <c r="D73" s="29">
        <v>1848.48</v>
      </c>
      <c r="E73" s="29">
        <v>0.54</v>
      </c>
      <c r="F73" s="36" t="s">
        <v>215</v>
      </c>
      <c r="H73" s="42"/>
    </row>
    <row r="74" spans="1:8" ht="15">
      <c r="A74" s="27" t="s">
        <v>538</v>
      </c>
      <c r="B74" s="27" t="s">
        <v>91</v>
      </c>
      <c r="C74" s="119">
        <v>233000</v>
      </c>
      <c r="D74" s="29">
        <v>1842.21</v>
      </c>
      <c r="E74" s="29">
        <v>0.53</v>
      </c>
      <c r="F74" s="36" t="s">
        <v>540</v>
      </c>
      <c r="H74" s="42"/>
    </row>
    <row r="75" spans="1:8" ht="15">
      <c r="A75" s="27" t="s">
        <v>467</v>
      </c>
      <c r="B75" s="27" t="s">
        <v>105</v>
      </c>
      <c r="C75" s="119">
        <v>839800</v>
      </c>
      <c r="D75" s="29">
        <v>1784.58</v>
      </c>
      <c r="E75" s="29">
        <v>0.52</v>
      </c>
      <c r="F75" s="36" t="s">
        <v>472</v>
      </c>
      <c r="H75" s="42"/>
    </row>
    <row r="76" spans="1:8" ht="15">
      <c r="A76" s="27" t="s">
        <v>173</v>
      </c>
      <c r="B76" s="27" t="s">
        <v>190</v>
      </c>
      <c r="C76" s="119">
        <v>614716</v>
      </c>
      <c r="D76" s="29">
        <v>1740.57</v>
      </c>
      <c r="E76" s="29">
        <v>0.51</v>
      </c>
      <c r="F76" s="36" t="s">
        <v>185</v>
      </c>
      <c r="H76" s="42"/>
    </row>
    <row r="77" spans="1:8" ht="15">
      <c r="A77" s="27" t="s">
        <v>550</v>
      </c>
      <c r="B77" s="27" t="s">
        <v>101</v>
      </c>
      <c r="C77" s="119">
        <v>248540</v>
      </c>
      <c r="D77" s="29">
        <v>1710.33</v>
      </c>
      <c r="E77" s="29">
        <v>0.5</v>
      </c>
      <c r="F77" s="36" t="s">
        <v>257</v>
      </c>
      <c r="H77" s="42"/>
    </row>
    <row r="78" spans="1:8" ht="15">
      <c r="A78" s="27" t="s">
        <v>386</v>
      </c>
      <c r="B78" s="27" t="s">
        <v>385</v>
      </c>
      <c r="C78" s="119">
        <v>925524</v>
      </c>
      <c r="D78" s="29">
        <v>1622.44</v>
      </c>
      <c r="E78" s="29">
        <v>0.47000000000000003</v>
      </c>
      <c r="F78" s="36" t="s">
        <v>388</v>
      </c>
      <c r="H78" s="42"/>
    </row>
    <row r="79" spans="1:8" ht="15">
      <c r="A79" s="27" t="s">
        <v>523</v>
      </c>
      <c r="B79" s="27" t="s">
        <v>103</v>
      </c>
      <c r="C79" s="119">
        <v>116487</v>
      </c>
      <c r="D79" s="29">
        <v>1606.76</v>
      </c>
      <c r="E79" s="29">
        <v>0.47000000000000003</v>
      </c>
      <c r="F79" s="36" t="s">
        <v>524</v>
      </c>
      <c r="H79" s="42"/>
    </row>
    <row r="80" spans="1:8" ht="15">
      <c r="A80" s="27" t="s">
        <v>577</v>
      </c>
      <c r="B80" s="27" t="s">
        <v>103</v>
      </c>
      <c r="C80" s="119">
        <v>187800</v>
      </c>
      <c r="D80" s="29">
        <v>1587.19</v>
      </c>
      <c r="E80" s="29">
        <v>0.45999999999999996</v>
      </c>
      <c r="F80" s="36" t="s">
        <v>583</v>
      </c>
      <c r="H80" s="42"/>
    </row>
    <row r="81" spans="1:8" ht="15">
      <c r="A81" s="27" t="s">
        <v>201</v>
      </c>
      <c r="B81" s="27" t="s">
        <v>96</v>
      </c>
      <c r="C81" s="119">
        <v>394750</v>
      </c>
      <c r="D81" s="29">
        <v>1559.66</v>
      </c>
      <c r="E81" s="29">
        <v>0.44999999999999996</v>
      </c>
      <c r="F81" s="36" t="s">
        <v>205</v>
      </c>
      <c r="H81" s="42"/>
    </row>
    <row r="82" spans="1:8" ht="15">
      <c r="A82" s="27" t="s">
        <v>174</v>
      </c>
      <c r="B82" s="27" t="s">
        <v>95</v>
      </c>
      <c r="C82" s="119">
        <v>314200</v>
      </c>
      <c r="D82" s="29">
        <v>1423.17</v>
      </c>
      <c r="E82" s="29">
        <v>0.41000000000000003</v>
      </c>
      <c r="F82" s="36" t="s">
        <v>64</v>
      </c>
      <c r="H82" s="42"/>
    </row>
    <row r="83" spans="1:8" ht="15">
      <c r="A83" s="27" t="s">
        <v>552</v>
      </c>
      <c r="B83" s="27" t="s">
        <v>106</v>
      </c>
      <c r="C83" s="119">
        <v>185100</v>
      </c>
      <c r="D83" s="29">
        <v>1387.42</v>
      </c>
      <c r="E83" s="29">
        <v>0.4</v>
      </c>
      <c r="F83" s="36" t="s">
        <v>555</v>
      </c>
      <c r="H83" s="42"/>
    </row>
    <row r="84" spans="1:8" ht="15">
      <c r="A84" s="27" t="s">
        <v>578</v>
      </c>
      <c r="B84" s="27" t="s">
        <v>103</v>
      </c>
      <c r="C84" s="119">
        <v>100000</v>
      </c>
      <c r="D84" s="29">
        <v>1386.15</v>
      </c>
      <c r="E84" s="29">
        <v>0.4</v>
      </c>
      <c r="F84" s="36" t="s">
        <v>584</v>
      </c>
      <c r="H84" s="42"/>
    </row>
    <row r="85" spans="1:8" ht="15">
      <c r="A85" s="27" t="s">
        <v>305</v>
      </c>
      <c r="B85" s="27" t="s">
        <v>107</v>
      </c>
      <c r="C85" s="119">
        <v>419798</v>
      </c>
      <c r="D85" s="29">
        <v>1310.82</v>
      </c>
      <c r="E85" s="29">
        <v>0.38</v>
      </c>
      <c r="F85" s="36" t="s">
        <v>310</v>
      </c>
      <c r="H85" s="42"/>
    </row>
    <row r="86" spans="1:8" ht="15">
      <c r="A86" s="27" t="s">
        <v>381</v>
      </c>
      <c r="B86" s="27" t="s">
        <v>100</v>
      </c>
      <c r="C86" s="119">
        <v>429650</v>
      </c>
      <c r="D86" s="29">
        <v>1212.26</v>
      </c>
      <c r="E86" s="29">
        <v>0.35000000000000003</v>
      </c>
      <c r="F86" s="36" t="s">
        <v>59</v>
      </c>
      <c r="H86" s="42"/>
    </row>
    <row r="87" spans="1:8" ht="15">
      <c r="A87" s="27" t="s">
        <v>177</v>
      </c>
      <c r="B87" s="27" t="s">
        <v>103</v>
      </c>
      <c r="C87" s="119">
        <v>183200</v>
      </c>
      <c r="D87" s="29">
        <v>1149.85</v>
      </c>
      <c r="E87" s="29">
        <v>0.33</v>
      </c>
      <c r="F87" s="36" t="s">
        <v>186</v>
      </c>
      <c r="H87" s="42"/>
    </row>
    <row r="88" spans="1:8" ht="15">
      <c r="A88" s="27" t="s">
        <v>285</v>
      </c>
      <c r="B88" s="27" t="s">
        <v>112</v>
      </c>
      <c r="C88" s="119">
        <v>81720</v>
      </c>
      <c r="D88" s="29">
        <v>1072.7</v>
      </c>
      <c r="E88" s="29">
        <v>0.31</v>
      </c>
      <c r="F88" s="36" t="s">
        <v>286</v>
      </c>
      <c r="H88" s="42"/>
    </row>
    <row r="89" spans="1:8" ht="15">
      <c r="A89" s="27" t="s">
        <v>469</v>
      </c>
      <c r="B89" s="27" t="s">
        <v>93</v>
      </c>
      <c r="C89" s="119">
        <v>635000</v>
      </c>
      <c r="D89" s="29">
        <v>992.19</v>
      </c>
      <c r="E89" s="29">
        <v>0.29</v>
      </c>
      <c r="F89" s="36" t="s">
        <v>474</v>
      </c>
      <c r="H89" s="42"/>
    </row>
    <row r="90" spans="1:8" ht="15">
      <c r="A90" s="27" t="s">
        <v>178</v>
      </c>
      <c r="B90" s="27" t="s">
        <v>114</v>
      </c>
      <c r="C90" s="119">
        <v>1019601</v>
      </c>
      <c r="D90" s="29">
        <v>912.54</v>
      </c>
      <c r="E90" s="29">
        <v>0.26</v>
      </c>
      <c r="F90" s="36" t="s">
        <v>187</v>
      </c>
      <c r="H90" s="42"/>
    </row>
    <row r="91" spans="1:8" ht="15">
      <c r="A91" s="27" t="s">
        <v>318</v>
      </c>
      <c r="B91" s="27" t="s">
        <v>96</v>
      </c>
      <c r="C91" s="119">
        <v>1078200</v>
      </c>
      <c r="D91" s="29">
        <v>883.58</v>
      </c>
      <c r="E91" s="29">
        <v>0.26</v>
      </c>
      <c r="F91" s="36" t="s">
        <v>319</v>
      </c>
      <c r="H91" s="42"/>
    </row>
    <row r="92" spans="1:8" ht="15">
      <c r="A92" s="27" t="s">
        <v>179</v>
      </c>
      <c r="B92" s="27" t="s">
        <v>98</v>
      </c>
      <c r="C92" s="119">
        <v>588200</v>
      </c>
      <c r="D92" s="29">
        <v>772.89</v>
      </c>
      <c r="E92" s="29">
        <v>0.22</v>
      </c>
      <c r="F92" s="36" t="s">
        <v>188</v>
      </c>
      <c r="H92" s="42"/>
    </row>
    <row r="93" spans="1:8" ht="15">
      <c r="A93" s="27" t="s">
        <v>351</v>
      </c>
      <c r="B93" s="27" t="s">
        <v>106</v>
      </c>
      <c r="C93" s="119">
        <v>171000</v>
      </c>
      <c r="D93" s="29">
        <v>695.03</v>
      </c>
      <c r="E93" s="29">
        <v>0.2</v>
      </c>
      <c r="F93" s="36" t="s">
        <v>352</v>
      </c>
      <c r="H93" s="42"/>
    </row>
    <row r="94" spans="1:8" ht="15">
      <c r="A94" s="27" t="s">
        <v>306</v>
      </c>
      <c r="B94" s="27" t="s">
        <v>107</v>
      </c>
      <c r="C94" s="119">
        <v>209500</v>
      </c>
      <c r="D94" s="29">
        <v>663.07</v>
      </c>
      <c r="E94" s="29">
        <v>0.19</v>
      </c>
      <c r="F94" s="36" t="s">
        <v>311</v>
      </c>
      <c r="H94" s="42"/>
    </row>
    <row r="95" spans="1:8" ht="15">
      <c r="A95" s="27" t="s">
        <v>329</v>
      </c>
      <c r="B95" s="27" t="s">
        <v>543</v>
      </c>
      <c r="C95" s="119">
        <v>546608</v>
      </c>
      <c r="D95" s="29">
        <v>606.73</v>
      </c>
      <c r="E95" s="29">
        <v>0.18</v>
      </c>
      <c r="F95" s="36" t="s">
        <v>330</v>
      </c>
      <c r="H95" s="42"/>
    </row>
    <row r="96" spans="1:8" ht="15">
      <c r="A96" s="27" t="s">
        <v>571</v>
      </c>
      <c r="B96" s="27" t="s">
        <v>111</v>
      </c>
      <c r="C96" s="119">
        <v>85548</v>
      </c>
      <c r="D96" s="29">
        <v>545.67</v>
      </c>
      <c r="E96" s="29">
        <v>0.16</v>
      </c>
      <c r="F96" s="36" t="s">
        <v>572</v>
      </c>
      <c r="H96" s="42"/>
    </row>
    <row r="97" spans="1:8" ht="15">
      <c r="A97" s="27" t="s">
        <v>378</v>
      </c>
      <c r="B97" s="27" t="s">
        <v>98</v>
      </c>
      <c r="C97" s="119">
        <v>414669</v>
      </c>
      <c r="D97" s="29">
        <v>405.96</v>
      </c>
      <c r="E97" s="29">
        <v>0.12</v>
      </c>
      <c r="F97" s="36" t="s">
        <v>380</v>
      </c>
      <c r="H97" s="42"/>
    </row>
    <row r="98" spans="1:8" s="35" customFormat="1" ht="15">
      <c r="A98" s="22" t="s">
        <v>8</v>
      </c>
      <c r="B98" s="22"/>
      <c r="C98" s="120"/>
      <c r="D98" s="33">
        <f>SUM(D8:D97)</f>
        <v>319153.07</v>
      </c>
      <c r="E98" s="33">
        <f>SUM(E8:E97)</f>
        <v>92.62000000000005</v>
      </c>
      <c r="F98" s="34"/>
      <c r="G98" s="71"/>
      <c r="H98" s="71"/>
    </row>
    <row r="99" spans="1:8" s="35" customFormat="1" ht="15">
      <c r="A99" s="22" t="s">
        <v>55</v>
      </c>
      <c r="B99" s="27"/>
      <c r="C99" s="119"/>
      <c r="D99" s="29"/>
      <c r="E99" s="29"/>
      <c r="F99" s="111"/>
      <c r="G99" s="71"/>
      <c r="H99" s="71"/>
    </row>
    <row r="100" spans="1:8" s="35" customFormat="1" ht="15">
      <c r="A100" s="22" t="s">
        <v>25</v>
      </c>
      <c r="B100" s="27"/>
      <c r="C100" s="119"/>
      <c r="D100" s="29"/>
      <c r="E100" s="29"/>
      <c r="F100" s="111"/>
      <c r="G100" s="71"/>
      <c r="H100" s="71"/>
    </row>
    <row r="101" spans="1:8" s="35" customFormat="1" ht="15">
      <c r="A101" s="27" t="s">
        <v>166</v>
      </c>
      <c r="B101" s="27" t="s">
        <v>91</v>
      </c>
      <c r="C101" s="119">
        <v>285600</v>
      </c>
      <c r="D101" s="29">
        <v>26.99</v>
      </c>
      <c r="E101" s="29">
        <v>0.01</v>
      </c>
      <c r="F101" s="109" t="s">
        <v>370</v>
      </c>
      <c r="G101" s="71"/>
      <c r="H101" s="71"/>
    </row>
    <row r="102" spans="1:8" s="35" customFormat="1" ht="15">
      <c r="A102" s="22" t="s">
        <v>8</v>
      </c>
      <c r="B102" s="22"/>
      <c r="C102" s="120"/>
      <c r="D102" s="33">
        <f>SUM(D101)</f>
        <v>26.99</v>
      </c>
      <c r="E102" s="33">
        <f>SUM(E101)</f>
        <v>0.01</v>
      </c>
      <c r="F102" s="110"/>
      <c r="G102" s="71"/>
      <c r="H102" s="71"/>
    </row>
    <row r="103" spans="1:6" ht="15">
      <c r="A103" s="22" t="s">
        <v>10</v>
      </c>
      <c r="B103" s="27"/>
      <c r="C103" s="119"/>
      <c r="D103" s="72"/>
      <c r="E103" s="72"/>
      <c r="F103" s="30"/>
    </row>
    <row r="104" spans="1:8" ht="15">
      <c r="A104" s="22" t="s">
        <v>17</v>
      </c>
      <c r="B104" s="27"/>
      <c r="C104" s="28"/>
      <c r="D104" s="29">
        <v>23623.13</v>
      </c>
      <c r="E104" s="29">
        <v>6.858982252962871</v>
      </c>
      <c r="F104" s="30"/>
      <c r="G104" s="42"/>
      <c r="H104" s="42"/>
    </row>
    <row r="105" spans="1:8" ht="15">
      <c r="A105" s="22" t="s">
        <v>18</v>
      </c>
      <c r="B105" s="27"/>
      <c r="C105" s="28"/>
      <c r="D105" s="40">
        <v>1608.4024019999779</v>
      </c>
      <c r="E105" s="29">
        <v>0.51</v>
      </c>
      <c r="F105" s="73"/>
      <c r="G105" s="42"/>
      <c r="H105" s="42"/>
    </row>
    <row r="106" spans="1:8" s="35" customFormat="1" ht="15">
      <c r="A106" s="44" t="s">
        <v>11</v>
      </c>
      <c r="B106" s="44"/>
      <c r="C106" s="45"/>
      <c r="D106" s="46">
        <f>D98+D104+D105+D102</f>
        <v>344411.592402</v>
      </c>
      <c r="E106" s="46">
        <f>+E98+E104+E105+E102</f>
        <v>99.99898225296293</v>
      </c>
      <c r="F106" s="47"/>
      <c r="H106" s="71"/>
    </row>
    <row r="107" spans="1:6" ht="15">
      <c r="A107" s="65" t="s">
        <v>14</v>
      </c>
      <c r="B107" s="66"/>
      <c r="C107" s="69"/>
      <c r="D107" s="75"/>
      <c r="E107" s="75"/>
      <c r="F107" s="2"/>
    </row>
    <row r="108" spans="1:6" ht="29.25" customHeight="1">
      <c r="A108" s="204" t="s">
        <v>560</v>
      </c>
      <c r="B108" s="205"/>
      <c r="C108" s="205"/>
      <c r="D108" s="205"/>
      <c r="E108" s="205"/>
      <c r="F108" s="206"/>
    </row>
    <row r="109" spans="1:8" ht="15">
      <c r="A109" s="217" t="s">
        <v>15</v>
      </c>
      <c r="B109" s="218"/>
      <c r="C109" s="218"/>
      <c r="D109" s="218"/>
      <c r="E109" s="218"/>
      <c r="F109" s="2"/>
      <c r="H109" s="42"/>
    </row>
    <row r="110" spans="1:6" ht="15">
      <c r="A110" s="224" t="s">
        <v>19</v>
      </c>
      <c r="B110" s="225"/>
      <c r="C110" s="225"/>
      <c r="D110" s="225"/>
      <c r="E110" s="225"/>
      <c r="F110" s="2"/>
    </row>
    <row r="111" spans="1:6" s="58" customFormat="1" ht="15" customHeight="1">
      <c r="A111" s="57" t="s">
        <v>16</v>
      </c>
      <c r="B111" s="219" t="s">
        <v>533</v>
      </c>
      <c r="C111" s="220"/>
      <c r="D111" s="209" t="s">
        <v>558</v>
      </c>
      <c r="E111" s="210"/>
      <c r="F111" s="211"/>
    </row>
    <row r="112" spans="1:8" s="58" customFormat="1" ht="15">
      <c r="A112" s="59" t="s">
        <v>489</v>
      </c>
      <c r="B112" s="213">
        <v>24.984</v>
      </c>
      <c r="C112" s="214"/>
      <c r="D112" s="213">
        <v>25.819</v>
      </c>
      <c r="E112" s="226"/>
      <c r="F112" s="214"/>
      <c r="H112" s="175"/>
    </row>
    <row r="113" spans="1:8" s="58" customFormat="1" ht="15">
      <c r="A113" s="60" t="s">
        <v>490</v>
      </c>
      <c r="B113" s="213">
        <v>31.134</v>
      </c>
      <c r="C113" s="214"/>
      <c r="D113" s="213">
        <v>32.174</v>
      </c>
      <c r="E113" s="226"/>
      <c r="F113" s="214"/>
      <c r="H113" s="175"/>
    </row>
    <row r="114" spans="1:8" s="58" customFormat="1" ht="15">
      <c r="A114" s="60" t="s">
        <v>290</v>
      </c>
      <c r="B114" s="213">
        <v>26.81</v>
      </c>
      <c r="C114" s="214"/>
      <c r="D114" s="213">
        <v>27.724</v>
      </c>
      <c r="E114" s="226"/>
      <c r="F114" s="214"/>
      <c r="H114" s="175"/>
    </row>
    <row r="115" spans="1:8" s="58" customFormat="1" ht="15">
      <c r="A115" s="60" t="s">
        <v>291</v>
      </c>
      <c r="B115" s="213">
        <v>32.109</v>
      </c>
      <c r="C115" s="214"/>
      <c r="D115" s="213">
        <v>33.204</v>
      </c>
      <c r="E115" s="226"/>
      <c r="F115" s="214"/>
      <c r="H115" s="175"/>
    </row>
    <row r="116" spans="1:6" s="76" customFormat="1" ht="15">
      <c r="A116" s="178" t="s">
        <v>561</v>
      </c>
      <c r="B116" s="97"/>
      <c r="C116" s="97"/>
      <c r="D116" s="97"/>
      <c r="E116" s="97"/>
      <c r="F116" s="2"/>
    </row>
    <row r="117" spans="1:6" s="76" customFormat="1" ht="15.75" customHeight="1">
      <c r="A117" s="196" t="s">
        <v>562</v>
      </c>
      <c r="B117" s="197"/>
      <c r="C117" s="197"/>
      <c r="D117" s="197"/>
      <c r="E117" s="197"/>
      <c r="F117" s="212"/>
    </row>
    <row r="118" spans="1:6" s="76" customFormat="1" ht="15">
      <c r="A118" s="201" t="s">
        <v>563</v>
      </c>
      <c r="B118" s="202"/>
      <c r="C118" s="202"/>
      <c r="D118" s="202"/>
      <c r="E118" s="202"/>
      <c r="F118" s="203"/>
    </row>
    <row r="119" spans="1:6" s="76" customFormat="1" ht="15">
      <c r="A119" s="196" t="s">
        <v>564</v>
      </c>
      <c r="B119" s="197"/>
      <c r="C119" s="197"/>
      <c r="D119" s="197"/>
      <c r="E119" s="197"/>
      <c r="F119" s="2"/>
    </row>
    <row r="120" spans="1:6" s="76" customFormat="1" ht="15">
      <c r="A120" s="196" t="s">
        <v>606</v>
      </c>
      <c r="B120" s="197"/>
      <c r="C120" s="197"/>
      <c r="D120" s="197"/>
      <c r="E120" s="197"/>
      <c r="F120" s="2"/>
    </row>
    <row r="121" spans="1:6" s="76" customFormat="1" ht="15">
      <c r="A121" s="196" t="s">
        <v>565</v>
      </c>
      <c r="B121" s="197"/>
      <c r="C121" s="197"/>
      <c r="D121" s="197"/>
      <c r="E121" s="197"/>
      <c r="F121" s="2"/>
    </row>
  </sheetData>
  <sheetProtection/>
  <mergeCells count="19">
    <mergeCell ref="A2:F2"/>
    <mergeCell ref="A109:E109"/>
    <mergeCell ref="A117:F117"/>
    <mergeCell ref="A110:E110"/>
    <mergeCell ref="B111:C111"/>
    <mergeCell ref="D111:F111"/>
    <mergeCell ref="B113:C113"/>
    <mergeCell ref="D115:F115"/>
    <mergeCell ref="B112:C112"/>
    <mergeCell ref="A118:F118"/>
    <mergeCell ref="A121:E121"/>
    <mergeCell ref="B115:C115"/>
    <mergeCell ref="A120:E120"/>
    <mergeCell ref="B114:C114"/>
    <mergeCell ref="A108:F108"/>
    <mergeCell ref="A119:E119"/>
    <mergeCell ref="D112:F112"/>
    <mergeCell ref="D113:F113"/>
    <mergeCell ref="D114:F114"/>
  </mergeCells>
  <printOptions/>
  <pageMargins left="1.29" right="0.7" top="0.39" bottom="0.42" header="0.3" footer="0.3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view="pageBreakPreview" zoomScale="85" zoomScaleNormal="86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34.28125" style="1" customWidth="1"/>
    <col min="3" max="3" width="13.421875" style="1" customWidth="1"/>
    <col min="4" max="4" width="20.57421875" style="1" customWidth="1"/>
    <col min="5" max="5" width="22.421875" style="1" customWidth="1"/>
    <col min="6" max="6" width="15.140625" style="61" bestFit="1" customWidth="1"/>
    <col min="7" max="7" width="10.140625" style="1" bestFit="1" customWidth="1"/>
    <col min="8" max="8" width="13.281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24</v>
      </c>
      <c r="B2" s="4"/>
      <c r="C2" s="7"/>
      <c r="D2" s="4"/>
      <c r="E2" s="4"/>
      <c r="F2" s="79"/>
    </row>
    <row r="3" spans="1:6" ht="15">
      <c r="A3" s="3" t="s">
        <v>549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8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118</v>
      </c>
      <c r="B8" s="27" t="s">
        <v>92</v>
      </c>
      <c r="C8" s="119">
        <v>1756700</v>
      </c>
      <c r="D8" s="29">
        <v>4863.42</v>
      </c>
      <c r="E8" s="81">
        <v>5.18</v>
      </c>
      <c r="F8" s="30" t="s">
        <v>248</v>
      </c>
      <c r="H8" s="102"/>
    </row>
    <row r="9" spans="1:8" ht="15">
      <c r="A9" s="27" t="s">
        <v>31</v>
      </c>
      <c r="B9" s="27" t="s">
        <v>92</v>
      </c>
      <c r="C9" s="119">
        <v>1639534</v>
      </c>
      <c r="D9" s="29">
        <v>4810.39</v>
      </c>
      <c r="E9" s="81">
        <v>5.12</v>
      </c>
      <c r="F9" s="30" t="s">
        <v>249</v>
      </c>
      <c r="H9" s="102"/>
    </row>
    <row r="10" spans="1:8" ht="15">
      <c r="A10" s="27" t="s">
        <v>154</v>
      </c>
      <c r="B10" s="27" t="s">
        <v>92</v>
      </c>
      <c r="C10" s="119">
        <v>5072561</v>
      </c>
      <c r="D10" s="29">
        <v>4638.86</v>
      </c>
      <c r="E10" s="81">
        <v>4.9399999999999995</v>
      </c>
      <c r="F10" s="30" t="s">
        <v>56</v>
      </c>
      <c r="H10" s="102"/>
    </row>
    <row r="11" spans="1:8" ht="15">
      <c r="A11" s="27" t="s">
        <v>131</v>
      </c>
      <c r="B11" s="27" t="s">
        <v>93</v>
      </c>
      <c r="C11" s="119">
        <v>1528100</v>
      </c>
      <c r="D11" s="29">
        <v>4283.26</v>
      </c>
      <c r="E11" s="81">
        <v>4.5600000000000005</v>
      </c>
      <c r="F11" s="30" t="s">
        <v>35</v>
      </c>
      <c r="H11" s="102"/>
    </row>
    <row r="12" spans="1:8" ht="15">
      <c r="A12" s="27" t="s">
        <v>119</v>
      </c>
      <c r="B12" s="27" t="s">
        <v>96</v>
      </c>
      <c r="C12" s="119">
        <v>234500</v>
      </c>
      <c r="D12" s="29">
        <v>3693.14</v>
      </c>
      <c r="E12" s="81">
        <v>3.93</v>
      </c>
      <c r="F12" s="30" t="s">
        <v>29</v>
      </c>
      <c r="H12" s="102"/>
    </row>
    <row r="13" spans="1:8" ht="15">
      <c r="A13" s="27" t="s">
        <v>162</v>
      </c>
      <c r="B13" s="27" t="s">
        <v>95</v>
      </c>
      <c r="C13" s="119">
        <v>292200</v>
      </c>
      <c r="D13" s="29">
        <v>2556.02</v>
      </c>
      <c r="E13" s="81">
        <v>2.7199999999999998</v>
      </c>
      <c r="F13" s="30" t="s">
        <v>63</v>
      </c>
      <c r="H13" s="102"/>
    </row>
    <row r="14" spans="1:8" ht="15">
      <c r="A14" s="27" t="s">
        <v>432</v>
      </c>
      <c r="B14" s="27" t="s">
        <v>101</v>
      </c>
      <c r="C14" s="119">
        <v>830800</v>
      </c>
      <c r="D14" s="29">
        <v>2398.52</v>
      </c>
      <c r="E14" s="81">
        <v>2.56</v>
      </c>
      <c r="F14" s="30" t="s">
        <v>433</v>
      </c>
      <c r="H14" s="102"/>
    </row>
    <row r="15" spans="1:8" ht="15">
      <c r="A15" s="27" t="s">
        <v>338</v>
      </c>
      <c r="B15" s="27" t="s">
        <v>93</v>
      </c>
      <c r="C15" s="119">
        <v>2591919</v>
      </c>
      <c r="D15" s="29">
        <v>2295.14</v>
      </c>
      <c r="E15" s="81">
        <v>2.45</v>
      </c>
      <c r="F15" s="30" t="s">
        <v>339</v>
      </c>
      <c r="H15" s="102"/>
    </row>
    <row r="16" spans="1:8" ht="15">
      <c r="A16" s="27" t="s">
        <v>116</v>
      </c>
      <c r="B16" s="27" t="s">
        <v>95</v>
      </c>
      <c r="C16" s="119">
        <v>221800</v>
      </c>
      <c r="D16" s="29">
        <v>2267.35</v>
      </c>
      <c r="E16" s="81">
        <v>2.42</v>
      </c>
      <c r="F16" s="30" t="s">
        <v>28</v>
      </c>
      <c r="H16" s="102"/>
    </row>
    <row r="17" spans="1:8" ht="15">
      <c r="A17" s="27" t="s">
        <v>156</v>
      </c>
      <c r="B17" s="27" t="s">
        <v>93</v>
      </c>
      <c r="C17" s="119">
        <v>638156</v>
      </c>
      <c r="D17" s="29">
        <v>2250.46</v>
      </c>
      <c r="E17" s="81">
        <v>2.4</v>
      </c>
      <c r="F17" s="30" t="s">
        <v>58</v>
      </c>
      <c r="H17" s="102"/>
    </row>
    <row r="18" spans="1:8" ht="15">
      <c r="A18" s="27" t="s">
        <v>127</v>
      </c>
      <c r="B18" s="27" t="s">
        <v>95</v>
      </c>
      <c r="C18" s="119">
        <v>86400</v>
      </c>
      <c r="D18" s="29">
        <v>2101.08</v>
      </c>
      <c r="E18" s="81">
        <v>2.2399999999999998</v>
      </c>
      <c r="F18" s="30" t="s">
        <v>47</v>
      </c>
      <c r="H18" s="102"/>
    </row>
    <row r="19" spans="1:8" ht="15">
      <c r="A19" s="27" t="s">
        <v>122</v>
      </c>
      <c r="B19" s="27" t="s">
        <v>92</v>
      </c>
      <c r="C19" s="119">
        <v>234100</v>
      </c>
      <c r="D19" s="29">
        <v>2041.82</v>
      </c>
      <c r="E19" s="81">
        <v>2.18</v>
      </c>
      <c r="F19" s="30" t="s">
        <v>38</v>
      </c>
      <c r="H19" s="102"/>
    </row>
    <row r="20" spans="1:8" ht="15">
      <c r="A20" s="27" t="s">
        <v>431</v>
      </c>
      <c r="B20" s="27" t="s">
        <v>111</v>
      </c>
      <c r="C20" s="119">
        <v>743177</v>
      </c>
      <c r="D20" s="29">
        <v>1990.23</v>
      </c>
      <c r="E20" s="81">
        <v>2.12</v>
      </c>
      <c r="F20" s="30" t="s">
        <v>406</v>
      </c>
      <c r="H20" s="102"/>
    </row>
    <row r="21" spans="1:8" ht="15">
      <c r="A21" s="27" t="s">
        <v>198</v>
      </c>
      <c r="B21" s="27" t="s">
        <v>111</v>
      </c>
      <c r="C21" s="119">
        <v>703343</v>
      </c>
      <c r="D21" s="29">
        <v>1955.65</v>
      </c>
      <c r="E21" s="81">
        <v>2.08</v>
      </c>
      <c r="F21" s="30" t="s">
        <v>77</v>
      </c>
      <c r="H21" s="102"/>
    </row>
    <row r="22" spans="1:8" ht="15">
      <c r="A22" s="27" t="s">
        <v>196</v>
      </c>
      <c r="B22" s="27" t="s">
        <v>105</v>
      </c>
      <c r="C22" s="119">
        <v>126730</v>
      </c>
      <c r="D22" s="29">
        <v>1880.04</v>
      </c>
      <c r="E22" s="81">
        <v>2</v>
      </c>
      <c r="F22" s="30" t="s">
        <v>76</v>
      </c>
      <c r="H22" s="102"/>
    </row>
    <row r="23" spans="1:8" ht="15">
      <c r="A23" s="27" t="s">
        <v>128</v>
      </c>
      <c r="B23" s="27" t="s">
        <v>101</v>
      </c>
      <c r="C23" s="119">
        <v>127900</v>
      </c>
      <c r="D23" s="29">
        <v>1848.41</v>
      </c>
      <c r="E23" s="81">
        <v>1.97</v>
      </c>
      <c r="F23" s="30" t="s">
        <v>40</v>
      </c>
      <c r="H23" s="102"/>
    </row>
    <row r="24" spans="1:8" ht="15">
      <c r="A24" s="27" t="s">
        <v>550</v>
      </c>
      <c r="B24" s="27" t="s">
        <v>101</v>
      </c>
      <c r="C24" s="119">
        <v>259500</v>
      </c>
      <c r="D24" s="29">
        <v>1785.75</v>
      </c>
      <c r="E24" s="81">
        <v>1.9</v>
      </c>
      <c r="F24" s="30" t="s">
        <v>257</v>
      </c>
      <c r="H24" s="102"/>
    </row>
    <row r="25" spans="1:8" ht="15">
      <c r="A25" s="27" t="s">
        <v>585</v>
      </c>
      <c r="B25" s="27" t="s">
        <v>110</v>
      </c>
      <c r="C25" s="119">
        <v>766400</v>
      </c>
      <c r="D25" s="29">
        <v>1774.6</v>
      </c>
      <c r="E25" s="81">
        <v>1.8900000000000001</v>
      </c>
      <c r="F25" s="30" t="s">
        <v>589</v>
      </c>
      <c r="H25" s="102"/>
    </row>
    <row r="26" spans="1:8" ht="15">
      <c r="A26" s="27" t="s">
        <v>281</v>
      </c>
      <c r="B26" s="27" t="s">
        <v>105</v>
      </c>
      <c r="C26" s="119">
        <v>115706</v>
      </c>
      <c r="D26" s="29">
        <v>1753.81</v>
      </c>
      <c r="E26" s="81">
        <v>1.87</v>
      </c>
      <c r="F26" s="30" t="s">
        <v>284</v>
      </c>
      <c r="H26" s="102"/>
    </row>
    <row r="27" spans="1:8" ht="15">
      <c r="A27" s="27" t="s">
        <v>269</v>
      </c>
      <c r="B27" s="27" t="s">
        <v>96</v>
      </c>
      <c r="C27" s="119">
        <v>807746</v>
      </c>
      <c r="D27" s="29">
        <v>1684.96</v>
      </c>
      <c r="E27" s="81">
        <v>1.79</v>
      </c>
      <c r="F27" s="30" t="s">
        <v>89</v>
      </c>
      <c r="H27" s="102"/>
    </row>
    <row r="28" spans="1:8" ht="15">
      <c r="A28" s="27" t="s">
        <v>237</v>
      </c>
      <c r="B28" s="27" t="s">
        <v>105</v>
      </c>
      <c r="C28" s="119">
        <v>158600</v>
      </c>
      <c r="D28" s="29">
        <v>1652.77</v>
      </c>
      <c r="E28" s="81">
        <v>1.76</v>
      </c>
      <c r="F28" s="30" t="s">
        <v>239</v>
      </c>
      <c r="H28" s="102"/>
    </row>
    <row r="29" spans="1:8" ht="15">
      <c r="A29" s="27" t="s">
        <v>203</v>
      </c>
      <c r="B29" s="27" t="s">
        <v>115</v>
      </c>
      <c r="C29" s="119">
        <v>562070</v>
      </c>
      <c r="D29" s="29">
        <v>1623.26</v>
      </c>
      <c r="E29" s="81">
        <v>1.73</v>
      </c>
      <c r="F29" s="30" t="s">
        <v>79</v>
      </c>
      <c r="H29" s="102"/>
    </row>
    <row r="30" spans="1:8" ht="15">
      <c r="A30" s="27" t="s">
        <v>442</v>
      </c>
      <c r="B30" s="27" t="s">
        <v>97</v>
      </c>
      <c r="C30" s="119">
        <v>413928</v>
      </c>
      <c r="D30" s="29">
        <v>1582.86</v>
      </c>
      <c r="E30" s="81">
        <v>1.69</v>
      </c>
      <c r="F30" s="30" t="s">
        <v>443</v>
      </c>
      <c r="H30" s="102"/>
    </row>
    <row r="31" spans="1:8" ht="15">
      <c r="A31" s="27" t="s">
        <v>575</v>
      </c>
      <c r="B31" s="27" t="s">
        <v>110</v>
      </c>
      <c r="C31" s="119">
        <v>411999</v>
      </c>
      <c r="D31" s="29">
        <v>1564.36</v>
      </c>
      <c r="E31" s="81">
        <v>1.67</v>
      </c>
      <c r="F31" s="30" t="s">
        <v>581</v>
      </c>
      <c r="H31" s="102"/>
    </row>
    <row r="32" spans="1:8" ht="15">
      <c r="A32" s="27" t="s">
        <v>176</v>
      </c>
      <c r="B32" s="27" t="s">
        <v>106</v>
      </c>
      <c r="C32" s="119">
        <v>110000</v>
      </c>
      <c r="D32" s="29">
        <v>1498.2</v>
      </c>
      <c r="E32" s="81">
        <v>1.6</v>
      </c>
      <c r="F32" s="30" t="s">
        <v>67</v>
      </c>
      <c r="H32" s="102"/>
    </row>
    <row r="33" spans="1:8" ht="15">
      <c r="A33" s="27" t="s">
        <v>231</v>
      </c>
      <c r="B33" s="27" t="s">
        <v>110</v>
      </c>
      <c r="C33" s="119">
        <v>766565</v>
      </c>
      <c r="D33" s="29">
        <v>1477.55</v>
      </c>
      <c r="E33" s="81">
        <v>1.5699999999999998</v>
      </c>
      <c r="F33" s="30" t="s">
        <v>505</v>
      </c>
      <c r="H33" s="102"/>
    </row>
    <row r="34" spans="1:8" ht="15">
      <c r="A34" s="27" t="s">
        <v>420</v>
      </c>
      <c r="B34" s="27" t="s">
        <v>97</v>
      </c>
      <c r="C34" s="119">
        <v>400200</v>
      </c>
      <c r="D34" s="29">
        <v>1476.54</v>
      </c>
      <c r="E34" s="81">
        <v>1.5699999999999998</v>
      </c>
      <c r="F34" s="30" t="s">
        <v>421</v>
      </c>
      <c r="H34" s="102"/>
    </row>
    <row r="35" spans="1:8" ht="15">
      <c r="A35" s="27" t="s">
        <v>183</v>
      </c>
      <c r="B35" s="27" t="s">
        <v>191</v>
      </c>
      <c r="C35" s="119">
        <v>92700</v>
      </c>
      <c r="D35" s="29">
        <v>1407.6</v>
      </c>
      <c r="E35" s="81">
        <v>1.5</v>
      </c>
      <c r="F35" s="30" t="s">
        <v>189</v>
      </c>
      <c r="H35" s="102"/>
    </row>
    <row r="36" spans="1:8" ht="15">
      <c r="A36" s="27" t="s">
        <v>197</v>
      </c>
      <c r="B36" s="27" t="s">
        <v>93</v>
      </c>
      <c r="C36" s="119">
        <v>129200</v>
      </c>
      <c r="D36" s="29">
        <v>1375.14</v>
      </c>
      <c r="E36" s="81">
        <v>1.46</v>
      </c>
      <c r="F36" s="30" t="s">
        <v>78</v>
      </c>
      <c r="H36" s="102"/>
    </row>
    <row r="37" spans="1:8" ht="15">
      <c r="A37" s="27" t="s">
        <v>529</v>
      </c>
      <c r="B37" s="27" t="s">
        <v>206</v>
      </c>
      <c r="C37" s="119">
        <v>1132800</v>
      </c>
      <c r="D37" s="29">
        <v>1370.69</v>
      </c>
      <c r="E37" s="81">
        <v>1.46</v>
      </c>
      <c r="F37" s="30" t="s">
        <v>531</v>
      </c>
      <c r="H37" s="102"/>
    </row>
    <row r="38" spans="1:8" ht="15">
      <c r="A38" s="27" t="s">
        <v>307</v>
      </c>
      <c r="B38" s="27" t="s">
        <v>112</v>
      </c>
      <c r="C38" s="119">
        <v>287140</v>
      </c>
      <c r="D38" s="29">
        <v>1248.2</v>
      </c>
      <c r="E38" s="81">
        <v>1.3299999999999998</v>
      </c>
      <c r="F38" s="30" t="s">
        <v>312</v>
      </c>
      <c r="H38" s="102"/>
    </row>
    <row r="39" spans="1:8" ht="15">
      <c r="A39" s="27" t="s">
        <v>525</v>
      </c>
      <c r="B39" s="27" t="s">
        <v>325</v>
      </c>
      <c r="C39" s="119">
        <v>300000</v>
      </c>
      <c r="D39" s="29">
        <v>1209.45</v>
      </c>
      <c r="E39" s="81">
        <v>1.29</v>
      </c>
      <c r="F39" s="30" t="s">
        <v>526</v>
      </c>
      <c r="H39" s="102"/>
    </row>
    <row r="40" spans="1:8" ht="15">
      <c r="A40" s="27" t="s">
        <v>418</v>
      </c>
      <c r="B40" s="27" t="s">
        <v>115</v>
      </c>
      <c r="C40" s="119">
        <v>1551126</v>
      </c>
      <c r="D40" s="29">
        <v>1186.61</v>
      </c>
      <c r="E40" s="81">
        <v>1.26</v>
      </c>
      <c r="F40" s="30" t="s">
        <v>419</v>
      </c>
      <c r="H40" s="102"/>
    </row>
    <row r="41" spans="1:8" ht="15">
      <c r="A41" s="27" t="s">
        <v>373</v>
      </c>
      <c r="B41" s="27" t="s">
        <v>95</v>
      </c>
      <c r="C41" s="119">
        <v>192069</v>
      </c>
      <c r="D41" s="29">
        <v>1113.81</v>
      </c>
      <c r="E41" s="81">
        <v>1.1900000000000002</v>
      </c>
      <c r="F41" s="30" t="s">
        <v>371</v>
      </c>
      <c r="H41" s="102"/>
    </row>
    <row r="42" spans="1:8" ht="15">
      <c r="A42" s="27" t="s">
        <v>232</v>
      </c>
      <c r="B42" s="27" t="s">
        <v>100</v>
      </c>
      <c r="C42" s="119">
        <v>1313400</v>
      </c>
      <c r="D42" s="29">
        <v>1110.48</v>
      </c>
      <c r="E42" s="81">
        <v>1.18</v>
      </c>
      <c r="F42" s="30" t="s">
        <v>234</v>
      </c>
      <c r="H42" s="102"/>
    </row>
    <row r="43" spans="1:8" ht="15">
      <c r="A43" s="27" t="s">
        <v>426</v>
      </c>
      <c r="B43" s="27" t="s">
        <v>97</v>
      </c>
      <c r="C43" s="119">
        <v>260273</v>
      </c>
      <c r="D43" s="29">
        <v>1041.61</v>
      </c>
      <c r="E43" s="81">
        <v>1.11</v>
      </c>
      <c r="F43" s="30" t="s">
        <v>428</v>
      </c>
      <c r="H43" s="102"/>
    </row>
    <row r="44" spans="1:8" ht="15">
      <c r="A44" s="27" t="s">
        <v>407</v>
      </c>
      <c r="B44" s="27" t="s">
        <v>92</v>
      </c>
      <c r="C44" s="119">
        <v>1450000</v>
      </c>
      <c r="D44" s="29">
        <v>1033.13</v>
      </c>
      <c r="E44" s="81">
        <v>1.0999999999999999</v>
      </c>
      <c r="F44" s="30" t="s">
        <v>615</v>
      </c>
      <c r="H44" s="102"/>
    </row>
    <row r="45" spans="1:8" ht="15">
      <c r="A45" s="27" t="s">
        <v>144</v>
      </c>
      <c r="B45" s="27" t="s">
        <v>93</v>
      </c>
      <c r="C45" s="119">
        <v>46300</v>
      </c>
      <c r="D45" s="29">
        <v>1006.89</v>
      </c>
      <c r="E45" s="81">
        <v>1.0699999999999998</v>
      </c>
      <c r="F45" s="30" t="s">
        <v>52</v>
      </c>
      <c r="H45" s="102"/>
    </row>
    <row r="46" spans="1:8" ht="15">
      <c r="A46" s="27" t="s">
        <v>155</v>
      </c>
      <c r="B46" s="27" t="s">
        <v>104</v>
      </c>
      <c r="C46" s="119">
        <v>25700</v>
      </c>
      <c r="D46" s="29">
        <v>975.62</v>
      </c>
      <c r="E46" s="81">
        <v>1.04</v>
      </c>
      <c r="F46" s="30" t="s">
        <v>57</v>
      </c>
      <c r="H46" s="102"/>
    </row>
    <row r="47" spans="1:8" ht="15">
      <c r="A47" s="27" t="s">
        <v>349</v>
      </c>
      <c r="B47" s="27" t="s">
        <v>102</v>
      </c>
      <c r="C47" s="119">
        <v>309800</v>
      </c>
      <c r="D47" s="29">
        <v>947.52</v>
      </c>
      <c r="E47" s="81">
        <v>1.01</v>
      </c>
      <c r="F47" s="30" t="s">
        <v>350</v>
      </c>
      <c r="H47" s="102"/>
    </row>
    <row r="48" spans="1:8" ht="15">
      <c r="A48" s="27" t="s">
        <v>488</v>
      </c>
      <c r="B48" s="27" t="s">
        <v>92</v>
      </c>
      <c r="C48" s="119">
        <v>607700</v>
      </c>
      <c r="D48" s="29">
        <v>947.4</v>
      </c>
      <c r="E48" s="81">
        <v>1.01</v>
      </c>
      <c r="F48" s="30" t="s">
        <v>499</v>
      </c>
      <c r="H48" s="102"/>
    </row>
    <row r="49" spans="1:8" ht="15">
      <c r="A49" s="27" t="s">
        <v>210</v>
      </c>
      <c r="B49" s="27" t="s">
        <v>101</v>
      </c>
      <c r="C49" s="119">
        <v>328200</v>
      </c>
      <c r="D49" s="29">
        <v>942.1</v>
      </c>
      <c r="E49" s="81">
        <v>1</v>
      </c>
      <c r="F49" s="30" t="s">
        <v>215</v>
      </c>
      <c r="H49" s="102"/>
    </row>
    <row r="50" spans="1:8" ht="15">
      <c r="A50" s="27" t="s">
        <v>517</v>
      </c>
      <c r="B50" s="27" t="s">
        <v>106</v>
      </c>
      <c r="C50" s="119">
        <v>505000</v>
      </c>
      <c r="D50" s="29">
        <v>928.44</v>
      </c>
      <c r="E50" s="81">
        <v>0.9900000000000001</v>
      </c>
      <c r="F50" s="30" t="s">
        <v>518</v>
      </c>
      <c r="H50" s="102"/>
    </row>
    <row r="51" spans="1:8" ht="15">
      <c r="A51" s="27" t="s">
        <v>500</v>
      </c>
      <c r="B51" s="27" t="s">
        <v>109</v>
      </c>
      <c r="C51" s="119">
        <v>531600</v>
      </c>
      <c r="D51" s="29">
        <v>882.46</v>
      </c>
      <c r="E51" s="81">
        <v>0.9400000000000001</v>
      </c>
      <c r="F51" s="30" t="s">
        <v>501</v>
      </c>
      <c r="H51" s="102"/>
    </row>
    <row r="52" spans="1:8" ht="15">
      <c r="A52" s="27" t="s">
        <v>346</v>
      </c>
      <c r="B52" s="27" t="s">
        <v>206</v>
      </c>
      <c r="C52" s="119">
        <v>178400</v>
      </c>
      <c r="D52" s="29">
        <v>861.14</v>
      </c>
      <c r="E52" s="81">
        <v>0.9199999999999999</v>
      </c>
      <c r="F52" s="30" t="s">
        <v>348</v>
      </c>
      <c r="H52" s="102"/>
    </row>
    <row r="53" spans="1:8" ht="15">
      <c r="A53" s="27" t="s">
        <v>123</v>
      </c>
      <c r="B53" s="27" t="s">
        <v>92</v>
      </c>
      <c r="C53" s="119">
        <v>175000</v>
      </c>
      <c r="D53" s="29">
        <v>858.9</v>
      </c>
      <c r="E53" s="81">
        <v>0.91</v>
      </c>
      <c r="F53" s="30" t="s">
        <v>147</v>
      </c>
      <c r="H53" s="102"/>
    </row>
    <row r="54" spans="1:8" ht="15">
      <c r="A54" s="27" t="s">
        <v>174</v>
      </c>
      <c r="B54" s="27" t="s">
        <v>95</v>
      </c>
      <c r="C54" s="119">
        <v>170400</v>
      </c>
      <c r="D54" s="29">
        <v>771.83</v>
      </c>
      <c r="E54" s="81">
        <v>0.8200000000000001</v>
      </c>
      <c r="F54" s="30" t="s">
        <v>64</v>
      </c>
      <c r="H54" s="102"/>
    </row>
    <row r="55" spans="1:8" ht="15">
      <c r="A55" s="27" t="s">
        <v>455</v>
      </c>
      <c r="B55" s="27" t="s">
        <v>325</v>
      </c>
      <c r="C55" s="119">
        <v>198800</v>
      </c>
      <c r="D55" s="29">
        <v>749.38</v>
      </c>
      <c r="E55" s="81">
        <v>0.8</v>
      </c>
      <c r="F55" s="30" t="s">
        <v>457</v>
      </c>
      <c r="H55" s="102"/>
    </row>
    <row r="56" spans="1:8" ht="15">
      <c r="A56" s="27" t="s">
        <v>314</v>
      </c>
      <c r="B56" s="27" t="s">
        <v>106</v>
      </c>
      <c r="C56" s="119">
        <v>804542</v>
      </c>
      <c r="D56" s="29">
        <v>746.61</v>
      </c>
      <c r="E56" s="81">
        <v>0.8</v>
      </c>
      <c r="F56" s="30" t="s">
        <v>315</v>
      </c>
      <c r="H56" s="102"/>
    </row>
    <row r="57" spans="1:8" ht="15">
      <c r="A57" s="27" t="s">
        <v>475</v>
      </c>
      <c r="B57" s="27" t="s">
        <v>385</v>
      </c>
      <c r="C57" s="119">
        <v>3430200</v>
      </c>
      <c r="D57" s="29">
        <v>670.6</v>
      </c>
      <c r="E57" s="81">
        <v>0.7100000000000001</v>
      </c>
      <c r="F57" s="30" t="s">
        <v>476</v>
      </c>
      <c r="H57" s="102"/>
    </row>
    <row r="58" spans="1:8" ht="15">
      <c r="A58" s="27" t="s">
        <v>586</v>
      </c>
      <c r="B58" s="27" t="s">
        <v>114</v>
      </c>
      <c r="C58" s="119">
        <v>660797</v>
      </c>
      <c r="D58" s="29">
        <v>619.83</v>
      </c>
      <c r="E58" s="81">
        <v>0.66</v>
      </c>
      <c r="F58" s="30" t="s">
        <v>602</v>
      </c>
      <c r="H58" s="102"/>
    </row>
    <row r="59" spans="1:8" ht="15">
      <c r="A59" s="27" t="s">
        <v>399</v>
      </c>
      <c r="B59" s="27" t="s">
        <v>98</v>
      </c>
      <c r="C59" s="119">
        <v>295000</v>
      </c>
      <c r="D59" s="29">
        <v>479.23</v>
      </c>
      <c r="E59" s="81">
        <v>0.51</v>
      </c>
      <c r="F59" s="30" t="s">
        <v>402</v>
      </c>
      <c r="H59" s="102"/>
    </row>
    <row r="60" spans="1:8" s="35" customFormat="1" ht="15">
      <c r="A60" s="22" t="s">
        <v>8</v>
      </c>
      <c r="B60" s="22"/>
      <c r="C60" s="120"/>
      <c r="D60" s="33">
        <f>SUM(D8:D59)</f>
        <v>88233.12000000001</v>
      </c>
      <c r="E60" s="33">
        <f>SUM(E8:E59)</f>
        <v>93.97999999999995</v>
      </c>
      <c r="F60" s="30"/>
      <c r="H60" s="103"/>
    </row>
    <row r="61" spans="1:8" s="35" customFormat="1" ht="15">
      <c r="A61" s="22" t="s">
        <v>9</v>
      </c>
      <c r="B61" s="22"/>
      <c r="C61" s="120"/>
      <c r="D61" s="124"/>
      <c r="E61" s="124"/>
      <c r="F61" s="30"/>
      <c r="H61" s="103"/>
    </row>
    <row r="62" spans="1:8" s="35" customFormat="1" ht="15">
      <c r="A62" s="22" t="s">
        <v>81</v>
      </c>
      <c r="B62" s="22"/>
      <c r="C62" s="120"/>
      <c r="D62" s="124"/>
      <c r="E62" s="124"/>
      <c r="F62" s="30"/>
      <c r="H62" s="103"/>
    </row>
    <row r="63" spans="1:8" s="35" customFormat="1" ht="15">
      <c r="A63" s="22" t="s">
        <v>25</v>
      </c>
      <c r="B63" s="22"/>
      <c r="C63" s="120"/>
      <c r="D63" s="124"/>
      <c r="E63" s="124"/>
      <c r="F63" s="30"/>
      <c r="H63" s="103"/>
    </row>
    <row r="64" spans="1:8" s="35" customFormat="1" ht="15">
      <c r="A64" s="27" t="s">
        <v>270</v>
      </c>
      <c r="B64" s="27" t="s">
        <v>271</v>
      </c>
      <c r="C64" s="119">
        <v>164843</v>
      </c>
      <c r="D64" s="29">
        <v>16.66</v>
      </c>
      <c r="E64" s="29">
        <v>0.02</v>
      </c>
      <c r="F64" s="160" t="s">
        <v>272</v>
      </c>
      <c r="G64" s="1"/>
      <c r="H64" s="103"/>
    </row>
    <row r="65" spans="1:8" s="35" customFormat="1" ht="15">
      <c r="A65" s="27" t="s">
        <v>270</v>
      </c>
      <c r="B65" s="27" t="s">
        <v>271</v>
      </c>
      <c r="C65" s="119">
        <v>94196</v>
      </c>
      <c r="D65" s="29">
        <v>9.62</v>
      </c>
      <c r="E65" s="29">
        <v>0.01</v>
      </c>
      <c r="F65" s="160" t="s">
        <v>273</v>
      </c>
      <c r="G65" s="1"/>
      <c r="H65" s="103"/>
    </row>
    <row r="66" spans="1:8" s="35" customFormat="1" ht="15">
      <c r="A66" s="27" t="s">
        <v>270</v>
      </c>
      <c r="B66" s="26" t="s">
        <v>271</v>
      </c>
      <c r="C66" s="135">
        <v>70647</v>
      </c>
      <c r="D66" s="29">
        <v>7.3</v>
      </c>
      <c r="E66" s="29">
        <v>0.01</v>
      </c>
      <c r="F66" s="160" t="s">
        <v>274</v>
      </c>
      <c r="G66" s="1"/>
      <c r="H66" s="103"/>
    </row>
    <row r="67" spans="1:8" s="35" customFormat="1" ht="15">
      <c r="A67" s="22" t="s">
        <v>8</v>
      </c>
      <c r="B67" s="26"/>
      <c r="C67" s="143"/>
      <c r="D67" s="33">
        <f>SUM(D64:D66)</f>
        <v>33.58</v>
      </c>
      <c r="E67" s="33">
        <f>SUM(E64:E66)</f>
        <v>0.04</v>
      </c>
      <c r="F67" s="30"/>
      <c r="H67" s="103"/>
    </row>
    <row r="68" spans="1:6" ht="15">
      <c r="A68" s="22" t="s">
        <v>10</v>
      </c>
      <c r="B68" s="26"/>
      <c r="C68" s="135"/>
      <c r="D68" s="29"/>
      <c r="E68" s="81"/>
      <c r="F68" s="41"/>
    </row>
    <row r="69" spans="1:8" ht="15">
      <c r="A69" s="22" t="s">
        <v>17</v>
      </c>
      <c r="B69" s="26"/>
      <c r="C69"/>
      <c r="D69" s="29">
        <v>4969.09</v>
      </c>
      <c r="E69" s="81">
        <v>5.293601023371879</v>
      </c>
      <c r="F69" s="41"/>
      <c r="H69" s="42"/>
    </row>
    <row r="70" spans="1:8" ht="15">
      <c r="A70" s="22" t="s">
        <v>18</v>
      </c>
      <c r="B70" s="26"/>
      <c r="C70"/>
      <c r="D70" s="40">
        <v>633.9591190000065</v>
      </c>
      <c r="E70" s="81">
        <v>0.69</v>
      </c>
      <c r="F70" s="41"/>
      <c r="H70" s="42"/>
    </row>
    <row r="71" spans="1:8" s="35" customFormat="1" ht="15">
      <c r="A71" s="44" t="s">
        <v>11</v>
      </c>
      <c r="B71" s="43"/>
      <c r="C71" s="136"/>
      <c r="D71" s="46">
        <f>D60+D67+D69+D70</f>
        <v>93869.74911900001</v>
      </c>
      <c r="E71" s="46">
        <f>E60+E67+E69+E70</f>
        <v>100.00360102337183</v>
      </c>
      <c r="F71" s="83"/>
      <c r="H71" s="103"/>
    </row>
    <row r="72" spans="1:8" s="35" customFormat="1" ht="15">
      <c r="A72" s="128" t="s">
        <v>12</v>
      </c>
      <c r="B72" s="141"/>
      <c r="C72" s="125"/>
      <c r="D72" s="126"/>
      <c r="E72" s="126"/>
      <c r="F72" s="142"/>
      <c r="H72" s="103"/>
    </row>
    <row r="73" spans="1:8" s="35" customFormat="1" ht="15">
      <c r="A73" s="55" t="s">
        <v>13</v>
      </c>
      <c r="B73" s="141"/>
      <c r="C73" s="125"/>
      <c r="D73" s="126"/>
      <c r="E73" s="126"/>
      <c r="F73" s="142"/>
      <c r="H73" s="103"/>
    </row>
    <row r="74" spans="1:8" s="35" customFormat="1" ht="15">
      <c r="A74" s="183"/>
      <c r="B74" s="141"/>
      <c r="C74" s="125"/>
      <c r="D74" s="126"/>
      <c r="E74" s="126"/>
      <c r="F74" s="142"/>
      <c r="H74" s="103"/>
    </row>
    <row r="75" spans="1:6" ht="15">
      <c r="A75" s="65" t="s">
        <v>14</v>
      </c>
      <c r="B75" s="66"/>
      <c r="C75" s="66"/>
      <c r="D75" s="66"/>
      <c r="E75" s="66"/>
      <c r="F75" s="67"/>
    </row>
    <row r="76" spans="1:6" s="76" customFormat="1" ht="18" customHeight="1">
      <c r="A76" s="204" t="s">
        <v>560</v>
      </c>
      <c r="B76" s="205"/>
      <c r="C76" s="205"/>
      <c r="D76" s="205"/>
      <c r="E76" s="205"/>
      <c r="F76" s="206"/>
    </row>
    <row r="77" spans="1:6" s="76" customFormat="1" ht="15">
      <c r="A77" s="55" t="s">
        <v>15</v>
      </c>
      <c r="B77" s="56"/>
      <c r="C77" s="56"/>
      <c r="D77" s="56"/>
      <c r="E77" s="56"/>
      <c r="F77" s="84"/>
    </row>
    <row r="78" spans="1:6" s="76" customFormat="1" ht="15" customHeight="1">
      <c r="A78" s="204" t="s">
        <v>587</v>
      </c>
      <c r="B78" s="205"/>
      <c r="C78" s="205"/>
      <c r="D78" s="205"/>
      <c r="E78" s="205"/>
      <c r="F78" s="206"/>
    </row>
    <row r="79" spans="1:6" s="76" customFormat="1" ht="63" customHeight="1">
      <c r="A79" s="204"/>
      <c r="B79" s="205"/>
      <c r="C79" s="205"/>
      <c r="D79" s="205"/>
      <c r="E79" s="205"/>
      <c r="F79" s="206"/>
    </row>
    <row r="80" spans="1:6" s="76" customFormat="1" ht="15">
      <c r="A80" s="85" t="s">
        <v>236</v>
      </c>
      <c r="B80" s="86"/>
      <c r="C80" s="86"/>
      <c r="D80" s="86"/>
      <c r="E80" s="86"/>
      <c r="F80" s="87"/>
    </row>
    <row r="81" spans="1:6" s="58" customFormat="1" ht="15" customHeight="1">
      <c r="A81" s="57" t="s">
        <v>16</v>
      </c>
      <c r="B81" s="219" t="s">
        <v>533</v>
      </c>
      <c r="C81" s="220"/>
      <c r="D81" s="209" t="s">
        <v>558</v>
      </c>
      <c r="E81" s="210"/>
      <c r="F81" s="211"/>
    </row>
    <row r="82" spans="1:8" s="58" customFormat="1" ht="15">
      <c r="A82" s="59" t="s">
        <v>489</v>
      </c>
      <c r="B82" s="213">
        <v>28.208</v>
      </c>
      <c r="C82" s="226"/>
      <c r="D82" s="213">
        <v>29.655</v>
      </c>
      <c r="E82" s="226"/>
      <c r="F82" s="214"/>
      <c r="H82" s="175"/>
    </row>
    <row r="83" spans="1:8" s="58" customFormat="1" ht="15">
      <c r="A83" s="60" t="s">
        <v>490</v>
      </c>
      <c r="B83" s="213">
        <v>40.333</v>
      </c>
      <c r="C83" s="226"/>
      <c r="D83" s="213">
        <v>42.402</v>
      </c>
      <c r="E83" s="226"/>
      <c r="F83" s="214"/>
      <c r="H83" s="175"/>
    </row>
    <row r="84" spans="1:8" s="58" customFormat="1" ht="15">
      <c r="A84" s="60" t="s">
        <v>292</v>
      </c>
      <c r="B84" s="213">
        <v>29.161</v>
      </c>
      <c r="C84" s="226"/>
      <c r="D84" s="213">
        <v>30.677</v>
      </c>
      <c r="E84" s="226"/>
      <c r="F84" s="214"/>
      <c r="H84" s="175"/>
    </row>
    <row r="85" spans="1:8" s="58" customFormat="1" ht="15">
      <c r="A85" s="60" t="s">
        <v>291</v>
      </c>
      <c r="B85" s="213">
        <v>41.508</v>
      </c>
      <c r="C85" s="226"/>
      <c r="D85" s="213">
        <v>43.665</v>
      </c>
      <c r="E85" s="226"/>
      <c r="F85" s="214"/>
      <c r="H85" s="175"/>
    </row>
    <row r="86" spans="1:6" ht="15" customHeight="1">
      <c r="A86" s="180" t="s">
        <v>559</v>
      </c>
      <c r="B86" s="182"/>
      <c r="C86" s="182"/>
      <c r="D86" s="182"/>
      <c r="E86" s="182"/>
      <c r="F86" s="2"/>
    </row>
    <row r="87" spans="1:6" ht="15" customHeight="1">
      <c r="A87" s="196" t="s">
        <v>567</v>
      </c>
      <c r="B87" s="197"/>
      <c r="C87" s="197"/>
      <c r="D87" s="197"/>
      <c r="E87" s="197"/>
      <c r="F87" s="212"/>
    </row>
    <row r="88" spans="1:6" ht="15">
      <c r="A88" s="201" t="s">
        <v>568</v>
      </c>
      <c r="B88" s="202"/>
      <c r="C88" s="202"/>
      <c r="D88" s="202"/>
      <c r="E88" s="202"/>
      <c r="F88" s="203"/>
    </row>
    <row r="89" spans="1:6" ht="15">
      <c r="A89" s="55" t="s">
        <v>569</v>
      </c>
      <c r="B89" s="56"/>
      <c r="C89" s="77"/>
      <c r="D89" s="77"/>
      <c r="E89" s="56"/>
      <c r="F89" s="2"/>
    </row>
    <row r="90" spans="1:6" ht="15">
      <c r="A90" s="55" t="s">
        <v>607</v>
      </c>
      <c r="B90" s="56"/>
      <c r="C90" s="77"/>
      <c r="D90" s="77"/>
      <c r="E90" s="56"/>
      <c r="F90" s="2"/>
    </row>
    <row r="91" spans="1:6" ht="15">
      <c r="A91" s="197" t="s">
        <v>570</v>
      </c>
      <c r="B91" s="197"/>
      <c r="C91" s="197"/>
      <c r="D91" s="197"/>
      <c r="E91" s="197"/>
      <c r="F91" s="157"/>
    </row>
  </sheetData>
  <sheetProtection/>
  <mergeCells count="15">
    <mergeCell ref="A76:F76"/>
    <mergeCell ref="B81:C81"/>
    <mergeCell ref="A78:F79"/>
    <mergeCell ref="B85:C85"/>
    <mergeCell ref="D85:F85"/>
    <mergeCell ref="B83:C83"/>
    <mergeCell ref="B82:C82"/>
    <mergeCell ref="D84:F84"/>
    <mergeCell ref="B84:C84"/>
    <mergeCell ref="D83:F83"/>
    <mergeCell ref="A87:F87"/>
    <mergeCell ref="A88:F88"/>
    <mergeCell ref="D81:F81"/>
    <mergeCell ref="D82:F82"/>
    <mergeCell ref="A91:E91"/>
  </mergeCells>
  <printOptions/>
  <pageMargins left="1.06" right="0.7" top="0.52" bottom="0.47" header="0.3" footer="0.3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0.421875" style="1" customWidth="1"/>
    <col min="2" max="2" width="29.421875" style="1" customWidth="1"/>
    <col min="3" max="3" width="15.28125" style="1" bestFit="1" customWidth="1"/>
    <col min="4" max="4" width="15.421875" style="1" customWidth="1"/>
    <col min="5" max="5" width="12.00390625" style="1" customWidth="1"/>
    <col min="6" max="6" width="22.7109375" style="61" customWidth="1"/>
    <col min="7" max="7" width="10.28125" style="1" bestFit="1" customWidth="1"/>
    <col min="8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241</v>
      </c>
      <c r="B2" s="4"/>
      <c r="C2" s="5"/>
      <c r="D2" s="6"/>
      <c r="E2" s="6"/>
      <c r="F2" s="2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18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19"/>
      <c r="D7" s="29"/>
      <c r="E7" s="81"/>
      <c r="F7" s="30"/>
    </row>
    <row r="8" spans="1:6" ht="15">
      <c r="A8" s="27" t="s">
        <v>119</v>
      </c>
      <c r="B8" s="137" t="s">
        <v>96</v>
      </c>
      <c r="C8" s="119">
        <v>155800</v>
      </c>
      <c r="D8" s="29">
        <v>2453.69</v>
      </c>
      <c r="E8" s="81">
        <v>6.5600000000000005</v>
      </c>
      <c r="F8" s="30" t="s">
        <v>29</v>
      </c>
    </row>
    <row r="9" spans="1:6" ht="15">
      <c r="A9" s="27" t="s">
        <v>247</v>
      </c>
      <c r="B9" s="137" t="s">
        <v>96</v>
      </c>
      <c r="C9" s="119">
        <v>318392</v>
      </c>
      <c r="D9" s="29">
        <v>1275.32</v>
      </c>
      <c r="E9" s="81">
        <v>3.4099999999999997</v>
      </c>
      <c r="F9" s="30" t="s">
        <v>251</v>
      </c>
    </row>
    <row r="10" spans="1:6" ht="15">
      <c r="A10" s="27" t="s">
        <v>129</v>
      </c>
      <c r="B10" s="137" t="s">
        <v>98</v>
      </c>
      <c r="C10" s="119">
        <v>179200</v>
      </c>
      <c r="D10" s="29">
        <v>1205.39</v>
      </c>
      <c r="E10" s="81">
        <v>3.2199999999999998</v>
      </c>
      <c r="F10" s="30" t="s">
        <v>41</v>
      </c>
    </row>
    <row r="11" spans="1:6" ht="15">
      <c r="A11" s="27" t="s">
        <v>316</v>
      </c>
      <c r="B11" s="137" t="s">
        <v>105</v>
      </c>
      <c r="C11" s="119">
        <v>566100</v>
      </c>
      <c r="D11" s="29">
        <v>1034.26</v>
      </c>
      <c r="E11" s="81">
        <v>2.77</v>
      </c>
      <c r="F11" s="30" t="s">
        <v>317</v>
      </c>
    </row>
    <row r="12" spans="1:6" ht="15">
      <c r="A12" s="27" t="s">
        <v>169</v>
      </c>
      <c r="B12" s="137" t="s">
        <v>106</v>
      </c>
      <c r="C12" s="119">
        <v>628700</v>
      </c>
      <c r="D12" s="29">
        <v>985.49</v>
      </c>
      <c r="E12" s="81">
        <v>2.63</v>
      </c>
      <c r="F12" s="30" t="s">
        <v>557</v>
      </c>
    </row>
    <row r="13" spans="1:6" ht="15">
      <c r="A13" s="27" t="s">
        <v>553</v>
      </c>
      <c r="B13" s="137" t="s">
        <v>110</v>
      </c>
      <c r="C13" s="119">
        <v>254994</v>
      </c>
      <c r="D13" s="29">
        <v>939.53</v>
      </c>
      <c r="E13" s="81">
        <v>2.5100000000000002</v>
      </c>
      <c r="F13" s="30" t="s">
        <v>556</v>
      </c>
    </row>
    <row r="14" spans="1:6" ht="15">
      <c r="A14" s="27" t="s">
        <v>575</v>
      </c>
      <c r="B14" s="137" t="s">
        <v>110</v>
      </c>
      <c r="C14" s="119">
        <v>234400</v>
      </c>
      <c r="D14" s="29">
        <v>890.02</v>
      </c>
      <c r="E14" s="81">
        <v>2.3800000000000003</v>
      </c>
      <c r="F14" s="30" t="s">
        <v>581</v>
      </c>
    </row>
    <row r="15" spans="1:6" ht="15">
      <c r="A15" s="27" t="s">
        <v>529</v>
      </c>
      <c r="B15" s="137" t="s">
        <v>206</v>
      </c>
      <c r="C15" s="119">
        <v>681300</v>
      </c>
      <c r="D15" s="29">
        <v>824.37</v>
      </c>
      <c r="E15" s="81">
        <v>2.1999999999999997</v>
      </c>
      <c r="F15" s="30" t="s">
        <v>531</v>
      </c>
    </row>
    <row r="16" spans="1:6" ht="15">
      <c r="A16" s="27" t="s">
        <v>200</v>
      </c>
      <c r="B16" s="137" t="s">
        <v>106</v>
      </c>
      <c r="C16" s="119">
        <v>564800</v>
      </c>
      <c r="D16" s="29">
        <v>818.4</v>
      </c>
      <c r="E16" s="81">
        <v>2.19</v>
      </c>
      <c r="F16" s="30" t="s">
        <v>204</v>
      </c>
    </row>
    <row r="17" spans="1:9" ht="15">
      <c r="A17" s="27" t="s">
        <v>201</v>
      </c>
      <c r="B17" s="138" t="s">
        <v>96</v>
      </c>
      <c r="C17" s="119">
        <v>198338</v>
      </c>
      <c r="D17" s="29">
        <v>783.63</v>
      </c>
      <c r="E17" s="81">
        <v>2.1</v>
      </c>
      <c r="F17" s="30" t="s">
        <v>205</v>
      </c>
      <c r="H17" s="102"/>
      <c r="I17" s="42"/>
    </row>
    <row r="18" spans="1:9" ht="15">
      <c r="A18" s="27" t="s">
        <v>422</v>
      </c>
      <c r="B18" s="138" t="s">
        <v>106</v>
      </c>
      <c r="C18" s="119">
        <v>12334</v>
      </c>
      <c r="D18" s="29">
        <v>743.06</v>
      </c>
      <c r="E18" s="81">
        <v>1.9900000000000002</v>
      </c>
      <c r="F18" s="30" t="s">
        <v>423</v>
      </c>
      <c r="H18" s="102"/>
      <c r="I18" s="42"/>
    </row>
    <row r="19" spans="1:9" ht="15">
      <c r="A19" s="27" t="s">
        <v>520</v>
      </c>
      <c r="B19" s="138" t="s">
        <v>105</v>
      </c>
      <c r="C19" s="119">
        <v>633100</v>
      </c>
      <c r="D19" s="29">
        <v>709.71</v>
      </c>
      <c r="E19" s="81">
        <v>1.9</v>
      </c>
      <c r="F19" s="30" t="s">
        <v>522</v>
      </c>
      <c r="H19" s="102"/>
      <c r="I19" s="42"/>
    </row>
    <row r="20" spans="1:9" ht="15">
      <c r="A20" s="27" t="s">
        <v>525</v>
      </c>
      <c r="B20" s="138" t="s">
        <v>325</v>
      </c>
      <c r="C20" s="119">
        <v>175300</v>
      </c>
      <c r="D20" s="29">
        <v>706.72</v>
      </c>
      <c r="E20" s="81">
        <v>1.8900000000000001</v>
      </c>
      <c r="F20" s="30" t="s">
        <v>526</v>
      </c>
      <c r="H20" s="102"/>
      <c r="I20" s="42"/>
    </row>
    <row r="21" spans="1:9" ht="15">
      <c r="A21" s="27" t="s">
        <v>551</v>
      </c>
      <c r="B21" s="138" t="s">
        <v>110</v>
      </c>
      <c r="C21" s="119">
        <v>182800</v>
      </c>
      <c r="D21" s="29">
        <v>703.87</v>
      </c>
      <c r="E21" s="81">
        <v>1.8800000000000001</v>
      </c>
      <c r="F21" s="30" t="s">
        <v>554</v>
      </c>
      <c r="H21" s="102"/>
      <c r="I21" s="42"/>
    </row>
    <row r="22" spans="1:9" ht="15">
      <c r="A22" s="27" t="s">
        <v>506</v>
      </c>
      <c r="B22" s="138" t="s">
        <v>206</v>
      </c>
      <c r="C22" s="119">
        <v>200331</v>
      </c>
      <c r="D22" s="29">
        <v>700.46</v>
      </c>
      <c r="E22" s="81">
        <v>1.87</v>
      </c>
      <c r="F22" s="30" t="s">
        <v>507</v>
      </c>
      <c r="H22" s="102"/>
      <c r="I22" s="42"/>
    </row>
    <row r="23" spans="1:9" ht="15">
      <c r="A23" s="27" t="s">
        <v>455</v>
      </c>
      <c r="B23" s="138" t="s">
        <v>325</v>
      </c>
      <c r="C23" s="119">
        <v>185600</v>
      </c>
      <c r="D23" s="29">
        <v>699.62</v>
      </c>
      <c r="E23" s="81">
        <v>1.87</v>
      </c>
      <c r="F23" s="30" t="s">
        <v>457</v>
      </c>
      <c r="H23" s="102"/>
      <c r="I23" s="42"/>
    </row>
    <row r="24" spans="1:9" ht="15">
      <c r="A24" s="27" t="s">
        <v>552</v>
      </c>
      <c r="B24" s="138" t="s">
        <v>106</v>
      </c>
      <c r="C24" s="119">
        <v>93000</v>
      </c>
      <c r="D24" s="29">
        <v>697.08</v>
      </c>
      <c r="E24" s="81">
        <v>1.8599999999999999</v>
      </c>
      <c r="F24" s="30" t="s">
        <v>555</v>
      </c>
      <c r="H24" s="102"/>
      <c r="I24" s="42"/>
    </row>
    <row r="25" spans="1:9" ht="15">
      <c r="A25" s="27" t="s">
        <v>478</v>
      </c>
      <c r="B25" s="138" t="s">
        <v>109</v>
      </c>
      <c r="C25" s="119">
        <v>770900</v>
      </c>
      <c r="D25" s="29">
        <v>696.51</v>
      </c>
      <c r="E25" s="81">
        <v>1.8599999999999999</v>
      </c>
      <c r="F25" s="30" t="s">
        <v>479</v>
      </c>
      <c r="H25" s="102"/>
      <c r="I25" s="42"/>
    </row>
    <row r="26" spans="1:9" ht="15">
      <c r="A26" s="27" t="s">
        <v>542</v>
      </c>
      <c r="B26" s="138" t="s">
        <v>543</v>
      </c>
      <c r="C26" s="119">
        <v>212704</v>
      </c>
      <c r="D26" s="29">
        <v>693.2</v>
      </c>
      <c r="E26" s="81">
        <v>1.8499999999999999</v>
      </c>
      <c r="F26" s="30" t="s">
        <v>545</v>
      </c>
      <c r="H26" s="102"/>
      <c r="I26" s="42"/>
    </row>
    <row r="27" spans="1:9" ht="15">
      <c r="A27" s="27" t="s">
        <v>408</v>
      </c>
      <c r="B27" s="138" t="s">
        <v>105</v>
      </c>
      <c r="C27" s="119">
        <v>235000</v>
      </c>
      <c r="D27" s="29">
        <v>682.68</v>
      </c>
      <c r="E27" s="81">
        <v>1.83</v>
      </c>
      <c r="F27" s="30" t="s">
        <v>409</v>
      </c>
      <c r="H27" s="102"/>
      <c r="I27" s="42"/>
    </row>
    <row r="28" spans="1:9" ht="15">
      <c r="A28" s="27" t="s">
        <v>237</v>
      </c>
      <c r="B28" s="138" t="s">
        <v>105</v>
      </c>
      <c r="C28" s="119">
        <v>65300</v>
      </c>
      <c r="D28" s="29">
        <v>680.49</v>
      </c>
      <c r="E28" s="81">
        <v>1.82</v>
      </c>
      <c r="F28" s="30" t="s">
        <v>239</v>
      </c>
      <c r="H28" s="102"/>
      <c r="I28" s="42"/>
    </row>
    <row r="29" spans="1:9" ht="15">
      <c r="A29" s="27" t="s">
        <v>176</v>
      </c>
      <c r="B29" s="138" t="s">
        <v>106</v>
      </c>
      <c r="C29" s="119">
        <v>49800</v>
      </c>
      <c r="D29" s="29">
        <v>678.28</v>
      </c>
      <c r="E29" s="81">
        <v>1.81</v>
      </c>
      <c r="F29" s="30" t="s">
        <v>67</v>
      </c>
      <c r="H29" s="102"/>
      <c r="I29" s="42"/>
    </row>
    <row r="30" spans="1:9" ht="15">
      <c r="A30" s="27" t="s">
        <v>392</v>
      </c>
      <c r="B30" s="138" t="s">
        <v>98</v>
      </c>
      <c r="C30" s="119">
        <v>73000</v>
      </c>
      <c r="D30" s="29">
        <v>676.53</v>
      </c>
      <c r="E30" s="81">
        <v>1.81</v>
      </c>
      <c r="F30" s="30" t="s">
        <v>393</v>
      </c>
      <c r="H30" s="102"/>
      <c r="I30" s="42"/>
    </row>
    <row r="31" spans="1:9" ht="15">
      <c r="A31" s="27" t="s">
        <v>276</v>
      </c>
      <c r="B31" s="138" t="s">
        <v>106</v>
      </c>
      <c r="C31" s="119">
        <v>51700</v>
      </c>
      <c r="D31" s="29">
        <v>661.71</v>
      </c>
      <c r="E31" s="81">
        <v>1.77</v>
      </c>
      <c r="F31" s="30" t="s">
        <v>83</v>
      </c>
      <c r="H31" s="102"/>
      <c r="I31" s="42"/>
    </row>
    <row r="32" spans="1:9" ht="15">
      <c r="A32" s="27" t="s">
        <v>199</v>
      </c>
      <c r="B32" s="138" t="s">
        <v>105</v>
      </c>
      <c r="C32" s="119">
        <v>41300</v>
      </c>
      <c r="D32" s="29">
        <v>655.78</v>
      </c>
      <c r="E32" s="81">
        <v>1.7500000000000002</v>
      </c>
      <c r="F32" s="30" t="s">
        <v>84</v>
      </c>
      <c r="H32" s="102"/>
      <c r="I32" s="42"/>
    </row>
    <row r="33" spans="1:9" ht="15">
      <c r="A33" s="27" t="s">
        <v>519</v>
      </c>
      <c r="B33" s="138" t="s">
        <v>105</v>
      </c>
      <c r="C33" s="119">
        <v>492800</v>
      </c>
      <c r="D33" s="29">
        <v>620.44</v>
      </c>
      <c r="E33" s="81">
        <v>1.66</v>
      </c>
      <c r="F33" s="30" t="s">
        <v>521</v>
      </c>
      <c r="H33" s="102"/>
      <c r="I33" s="42"/>
    </row>
    <row r="34" spans="1:9" ht="15">
      <c r="A34" s="27" t="s">
        <v>436</v>
      </c>
      <c r="B34" s="138" t="s">
        <v>105</v>
      </c>
      <c r="C34" s="119">
        <v>469809</v>
      </c>
      <c r="D34" s="29">
        <v>605.58</v>
      </c>
      <c r="E34" s="81">
        <v>1.6199999999999999</v>
      </c>
      <c r="F34" s="30" t="s">
        <v>438</v>
      </c>
      <c r="H34" s="102"/>
      <c r="I34" s="42"/>
    </row>
    <row r="35" spans="1:9" ht="15">
      <c r="A35" s="27" t="s">
        <v>333</v>
      </c>
      <c r="B35" s="138" t="s">
        <v>94</v>
      </c>
      <c r="C35" s="119">
        <v>154600</v>
      </c>
      <c r="D35" s="29">
        <v>598.38</v>
      </c>
      <c r="E35" s="81">
        <v>1.6</v>
      </c>
      <c r="F35" s="30" t="s">
        <v>334</v>
      </c>
      <c r="H35" s="102"/>
      <c r="I35" s="42"/>
    </row>
    <row r="36" spans="1:9" ht="15">
      <c r="A36" s="27" t="s">
        <v>203</v>
      </c>
      <c r="B36" s="138" t="s">
        <v>115</v>
      </c>
      <c r="C36" s="119">
        <v>198500</v>
      </c>
      <c r="D36" s="29">
        <v>573.27</v>
      </c>
      <c r="E36" s="81">
        <v>1.53</v>
      </c>
      <c r="F36" s="30" t="s">
        <v>79</v>
      </c>
      <c r="H36" s="102"/>
      <c r="I36" s="42"/>
    </row>
    <row r="37" spans="1:9" ht="15">
      <c r="A37" s="27" t="s">
        <v>143</v>
      </c>
      <c r="B37" s="138" t="s">
        <v>96</v>
      </c>
      <c r="C37" s="119">
        <v>279100</v>
      </c>
      <c r="D37" s="29">
        <v>549.83</v>
      </c>
      <c r="E37" s="81">
        <v>1.47</v>
      </c>
      <c r="F37" s="30" t="s">
        <v>46</v>
      </c>
      <c r="H37" s="102"/>
      <c r="I37" s="42"/>
    </row>
    <row r="38" spans="1:9" ht="15">
      <c r="A38" s="27" t="s">
        <v>500</v>
      </c>
      <c r="B38" s="138" t="s">
        <v>109</v>
      </c>
      <c r="C38" s="119">
        <v>320000</v>
      </c>
      <c r="D38" s="29">
        <v>531.2</v>
      </c>
      <c r="E38" s="81">
        <v>1.4200000000000002</v>
      </c>
      <c r="F38" s="30" t="s">
        <v>501</v>
      </c>
      <c r="H38" s="102"/>
      <c r="I38" s="42"/>
    </row>
    <row r="39" spans="1:9" ht="15">
      <c r="A39" s="27" t="s">
        <v>517</v>
      </c>
      <c r="B39" s="138" t="s">
        <v>106</v>
      </c>
      <c r="C39" s="119">
        <v>286625</v>
      </c>
      <c r="D39" s="29">
        <v>526.96</v>
      </c>
      <c r="E39" s="81">
        <v>1.41</v>
      </c>
      <c r="F39" s="30" t="s">
        <v>518</v>
      </c>
      <c r="H39" s="102"/>
      <c r="I39" s="42"/>
    </row>
    <row r="40" spans="1:9" ht="15">
      <c r="A40" s="27" t="s">
        <v>326</v>
      </c>
      <c r="B40" s="138" t="s">
        <v>96</v>
      </c>
      <c r="C40" s="119">
        <v>363400</v>
      </c>
      <c r="D40" s="29">
        <v>523.11</v>
      </c>
      <c r="E40" s="81">
        <v>1.4000000000000001</v>
      </c>
      <c r="F40" s="30" t="s">
        <v>328</v>
      </c>
      <c r="H40" s="102"/>
      <c r="I40" s="42"/>
    </row>
    <row r="41" spans="1:9" ht="15">
      <c r="A41" s="27" t="s">
        <v>233</v>
      </c>
      <c r="B41" s="138" t="s">
        <v>115</v>
      </c>
      <c r="C41" s="119">
        <v>258300</v>
      </c>
      <c r="D41" s="29">
        <v>503.81</v>
      </c>
      <c r="E41" s="81">
        <v>1.35</v>
      </c>
      <c r="F41" s="30" t="s">
        <v>235</v>
      </c>
      <c r="H41" s="102"/>
      <c r="I41" s="42"/>
    </row>
    <row r="42" spans="1:9" ht="15">
      <c r="A42" s="27" t="s">
        <v>324</v>
      </c>
      <c r="B42" s="138" t="s">
        <v>325</v>
      </c>
      <c r="C42" s="119">
        <v>249000</v>
      </c>
      <c r="D42" s="29">
        <v>484.55</v>
      </c>
      <c r="E42" s="81">
        <v>1.3</v>
      </c>
      <c r="F42" s="30" t="s">
        <v>327</v>
      </c>
      <c r="H42" s="102"/>
      <c r="I42" s="42"/>
    </row>
    <row r="43" spans="1:9" ht="15">
      <c r="A43" s="27" t="s">
        <v>231</v>
      </c>
      <c r="B43" s="138" t="s">
        <v>110</v>
      </c>
      <c r="C43" s="119">
        <v>249125</v>
      </c>
      <c r="D43" s="29">
        <v>480.19</v>
      </c>
      <c r="E43" s="81">
        <v>1.28</v>
      </c>
      <c r="F43" s="30" t="s">
        <v>505</v>
      </c>
      <c r="H43" s="102"/>
      <c r="I43" s="42"/>
    </row>
    <row r="44" spans="1:9" ht="15">
      <c r="A44" s="27" t="s">
        <v>435</v>
      </c>
      <c r="B44" s="138" t="s">
        <v>109</v>
      </c>
      <c r="C44" s="119">
        <v>511800</v>
      </c>
      <c r="D44" s="29">
        <v>478.02</v>
      </c>
      <c r="E44" s="81">
        <v>1.28</v>
      </c>
      <c r="F44" s="30" t="s">
        <v>437</v>
      </c>
      <c r="H44" s="102"/>
      <c r="I44" s="42"/>
    </row>
    <row r="45" spans="1:9" ht="15">
      <c r="A45" s="27" t="s">
        <v>342</v>
      </c>
      <c r="B45" s="138" t="s">
        <v>206</v>
      </c>
      <c r="C45" s="119">
        <v>129995</v>
      </c>
      <c r="D45" s="29">
        <v>469.74</v>
      </c>
      <c r="E45" s="81">
        <v>1.26</v>
      </c>
      <c r="F45" s="30" t="s">
        <v>343</v>
      </c>
      <c r="H45" s="102"/>
      <c r="I45" s="42"/>
    </row>
    <row r="46" spans="1:9" ht="15">
      <c r="A46" s="27" t="s">
        <v>585</v>
      </c>
      <c r="B46" s="138" t="s">
        <v>110</v>
      </c>
      <c r="C46" s="119">
        <v>200000</v>
      </c>
      <c r="D46" s="29">
        <v>463.1</v>
      </c>
      <c r="E46" s="81">
        <v>1.24</v>
      </c>
      <c r="F46" s="30" t="s">
        <v>589</v>
      </c>
      <c r="H46" s="102"/>
      <c r="I46" s="42"/>
    </row>
    <row r="47" spans="1:9" ht="15">
      <c r="A47" s="27" t="s">
        <v>160</v>
      </c>
      <c r="B47" s="138" t="s">
        <v>98</v>
      </c>
      <c r="C47" s="119">
        <v>60500</v>
      </c>
      <c r="D47" s="29">
        <v>447.55</v>
      </c>
      <c r="E47" s="81">
        <v>1.2</v>
      </c>
      <c r="F47" s="30" t="s">
        <v>87</v>
      </c>
      <c r="H47" s="102"/>
      <c r="I47" s="42"/>
    </row>
    <row r="48" spans="1:9" ht="15">
      <c r="A48" s="27" t="s">
        <v>269</v>
      </c>
      <c r="B48" s="138" t="s">
        <v>96</v>
      </c>
      <c r="C48" s="119">
        <v>214100</v>
      </c>
      <c r="D48" s="29">
        <v>446.61</v>
      </c>
      <c r="E48" s="81">
        <v>1.1900000000000002</v>
      </c>
      <c r="F48" s="30" t="s">
        <v>89</v>
      </c>
      <c r="H48" s="102"/>
      <c r="I48" s="42"/>
    </row>
    <row r="49" spans="1:9" ht="15">
      <c r="A49" s="27" t="s">
        <v>305</v>
      </c>
      <c r="B49" s="138" t="s">
        <v>107</v>
      </c>
      <c r="C49" s="119">
        <v>135000</v>
      </c>
      <c r="D49" s="29">
        <v>421.54</v>
      </c>
      <c r="E49" s="81">
        <v>1.13</v>
      </c>
      <c r="F49" s="30" t="s">
        <v>310</v>
      </c>
      <c r="H49" s="102"/>
      <c r="I49" s="42"/>
    </row>
    <row r="50" spans="1:9" ht="15">
      <c r="A50" s="27" t="s">
        <v>544</v>
      </c>
      <c r="B50" s="138" t="s">
        <v>93</v>
      </c>
      <c r="C50" s="119">
        <v>960200</v>
      </c>
      <c r="D50" s="29">
        <v>410.97</v>
      </c>
      <c r="E50" s="81">
        <v>1.0999999999999999</v>
      </c>
      <c r="F50" s="30" t="s">
        <v>546</v>
      </c>
      <c r="H50" s="102"/>
      <c r="I50" s="42"/>
    </row>
    <row r="51" spans="1:9" ht="15">
      <c r="A51" s="27" t="s">
        <v>136</v>
      </c>
      <c r="B51" s="138" t="s">
        <v>98</v>
      </c>
      <c r="C51" s="119">
        <v>168400</v>
      </c>
      <c r="D51" s="29">
        <v>398.52</v>
      </c>
      <c r="E51" s="81">
        <v>1.0699999999999998</v>
      </c>
      <c r="F51" s="30" t="s">
        <v>149</v>
      </c>
      <c r="H51" s="102"/>
      <c r="I51" s="42"/>
    </row>
    <row r="52" spans="1:9" ht="15">
      <c r="A52" s="27" t="s">
        <v>300</v>
      </c>
      <c r="B52" s="138" t="s">
        <v>110</v>
      </c>
      <c r="C52" s="119">
        <v>331300</v>
      </c>
      <c r="D52" s="29">
        <v>388.12</v>
      </c>
      <c r="E52" s="81">
        <v>1.04</v>
      </c>
      <c r="F52" s="30" t="s">
        <v>434</v>
      </c>
      <c r="H52" s="102"/>
      <c r="I52" s="42"/>
    </row>
    <row r="53" spans="1:9" ht="15">
      <c r="A53" s="27" t="s">
        <v>275</v>
      </c>
      <c r="B53" s="138" t="s">
        <v>106</v>
      </c>
      <c r="C53" s="119">
        <v>65454</v>
      </c>
      <c r="D53" s="29">
        <v>383.63</v>
      </c>
      <c r="E53" s="81">
        <v>1.03</v>
      </c>
      <c r="F53" s="30" t="s">
        <v>277</v>
      </c>
      <c r="H53" s="102"/>
      <c r="I53" s="42"/>
    </row>
    <row r="54" spans="1:9" ht="15">
      <c r="A54" s="27" t="s">
        <v>346</v>
      </c>
      <c r="B54" s="138" t="s">
        <v>206</v>
      </c>
      <c r="C54" s="119">
        <v>78600</v>
      </c>
      <c r="D54" s="29">
        <v>379.4</v>
      </c>
      <c r="E54" s="81">
        <v>1.01</v>
      </c>
      <c r="F54" s="30" t="s">
        <v>348</v>
      </c>
      <c r="H54" s="102"/>
      <c r="I54" s="42"/>
    </row>
    <row r="55" spans="1:9" ht="15">
      <c r="A55" s="27" t="s">
        <v>349</v>
      </c>
      <c r="B55" s="138" t="s">
        <v>102</v>
      </c>
      <c r="C55" s="119">
        <v>121000</v>
      </c>
      <c r="D55" s="29">
        <v>370.08</v>
      </c>
      <c r="E55" s="81">
        <v>0.9900000000000001</v>
      </c>
      <c r="F55" s="30" t="s">
        <v>350</v>
      </c>
      <c r="H55" s="102"/>
      <c r="I55" s="42"/>
    </row>
    <row r="56" spans="1:9" ht="15">
      <c r="A56" s="27" t="s">
        <v>588</v>
      </c>
      <c r="B56" s="138" t="s">
        <v>106</v>
      </c>
      <c r="C56" s="119">
        <v>1908200</v>
      </c>
      <c r="D56" s="29">
        <v>364.47</v>
      </c>
      <c r="E56" s="81">
        <v>0.97</v>
      </c>
      <c r="F56" s="30" t="s">
        <v>590</v>
      </c>
      <c r="H56" s="102"/>
      <c r="I56" s="42"/>
    </row>
    <row r="57" spans="1:9" ht="15">
      <c r="A57" s="27" t="s">
        <v>134</v>
      </c>
      <c r="B57" s="138" t="s">
        <v>107</v>
      </c>
      <c r="C57" s="119">
        <v>28200</v>
      </c>
      <c r="D57" s="29">
        <v>359.18</v>
      </c>
      <c r="E57" s="81">
        <v>0.96</v>
      </c>
      <c r="F57" s="30" t="s">
        <v>34</v>
      </c>
      <c r="H57" s="102"/>
      <c r="I57" s="42"/>
    </row>
    <row r="58" spans="1:9" ht="15">
      <c r="A58" s="27" t="s">
        <v>351</v>
      </c>
      <c r="B58" s="138" t="s">
        <v>106</v>
      </c>
      <c r="C58" s="119">
        <v>86013</v>
      </c>
      <c r="D58" s="29">
        <v>349.6</v>
      </c>
      <c r="E58" s="81">
        <v>0.9299999999999999</v>
      </c>
      <c r="F58" s="30" t="s">
        <v>352</v>
      </c>
      <c r="H58" s="102"/>
      <c r="I58" s="42"/>
    </row>
    <row r="59" spans="1:9" ht="15">
      <c r="A59" s="27" t="s">
        <v>120</v>
      </c>
      <c r="B59" s="138" t="s">
        <v>98</v>
      </c>
      <c r="C59" s="119">
        <v>1933</v>
      </c>
      <c r="D59" s="29">
        <v>330.22</v>
      </c>
      <c r="E59" s="81">
        <v>0.88</v>
      </c>
      <c r="F59" s="30" t="s">
        <v>32</v>
      </c>
      <c r="H59" s="102"/>
      <c r="I59" s="42"/>
    </row>
    <row r="60" spans="1:9" ht="15">
      <c r="A60" s="27" t="s">
        <v>318</v>
      </c>
      <c r="B60" s="138" t="s">
        <v>96</v>
      </c>
      <c r="C60" s="119">
        <v>394600</v>
      </c>
      <c r="D60" s="29">
        <v>323.37</v>
      </c>
      <c r="E60" s="81">
        <v>0.86</v>
      </c>
      <c r="F60" s="30" t="s">
        <v>319</v>
      </c>
      <c r="H60" s="102"/>
      <c r="I60" s="42"/>
    </row>
    <row r="61" spans="1:9" ht="15">
      <c r="A61" s="27" t="s">
        <v>456</v>
      </c>
      <c r="B61" s="138" t="s">
        <v>106</v>
      </c>
      <c r="C61" s="119">
        <v>130787</v>
      </c>
      <c r="D61" s="29">
        <v>318.79</v>
      </c>
      <c r="E61" s="81">
        <v>0.8500000000000001</v>
      </c>
      <c r="F61" s="30" t="s">
        <v>458</v>
      </c>
      <c r="H61" s="102"/>
      <c r="I61" s="42"/>
    </row>
    <row r="62" spans="1:9" ht="15">
      <c r="A62" s="27" t="s">
        <v>329</v>
      </c>
      <c r="B62" s="138" t="s">
        <v>543</v>
      </c>
      <c r="C62" s="119">
        <v>253200</v>
      </c>
      <c r="D62" s="29">
        <v>281.05</v>
      </c>
      <c r="E62" s="81">
        <v>0.75</v>
      </c>
      <c r="F62" s="30" t="s">
        <v>330</v>
      </c>
      <c r="H62" s="102"/>
      <c r="I62" s="42"/>
    </row>
    <row r="63" spans="1:7" s="35" customFormat="1" ht="15">
      <c r="A63" s="22" t="s">
        <v>8</v>
      </c>
      <c r="B63" s="22"/>
      <c r="C63" s="120"/>
      <c r="D63" s="33">
        <f>SUM(D8:D62)</f>
        <v>34977.08000000001</v>
      </c>
      <c r="E63" s="33">
        <f>SUM(E8:E62)</f>
        <v>93.50999999999998</v>
      </c>
      <c r="F63" s="34"/>
      <c r="G63" s="103"/>
    </row>
    <row r="64" spans="1:7" s="35" customFormat="1" ht="15">
      <c r="A64" s="22" t="s">
        <v>9</v>
      </c>
      <c r="B64" s="22"/>
      <c r="C64" s="120"/>
      <c r="D64" s="124"/>
      <c r="E64" s="124"/>
      <c r="F64" s="34"/>
      <c r="G64" s="103"/>
    </row>
    <row r="65" spans="1:7" s="35" customFormat="1" ht="15">
      <c r="A65" s="22" t="s">
        <v>81</v>
      </c>
      <c r="B65" s="22"/>
      <c r="C65" s="120"/>
      <c r="D65" s="124"/>
      <c r="E65" s="124"/>
      <c r="F65" s="34"/>
      <c r="G65" s="103"/>
    </row>
    <row r="66" spans="1:7" s="35" customFormat="1" ht="15">
      <c r="A66" s="22" t="s">
        <v>25</v>
      </c>
      <c r="B66" s="22"/>
      <c r="C66" s="120"/>
      <c r="D66" s="124"/>
      <c r="E66" s="124"/>
      <c r="F66" s="30"/>
      <c r="G66" s="103"/>
    </row>
    <row r="67" spans="1:7" s="35" customFormat="1" ht="15">
      <c r="A67" s="27" t="s">
        <v>270</v>
      </c>
      <c r="B67" s="27" t="s">
        <v>271</v>
      </c>
      <c r="C67" s="119">
        <v>32900</v>
      </c>
      <c r="D67" s="29">
        <v>3.33</v>
      </c>
      <c r="E67" s="29">
        <v>0.01</v>
      </c>
      <c r="F67" s="30" t="s">
        <v>272</v>
      </c>
      <c r="G67" s="103"/>
    </row>
    <row r="68" spans="1:7" s="35" customFormat="1" ht="15">
      <c r="A68" s="27" t="s">
        <v>270</v>
      </c>
      <c r="B68" s="27" t="s">
        <v>271</v>
      </c>
      <c r="C68" s="119">
        <v>18800</v>
      </c>
      <c r="D68" s="29">
        <v>1.92</v>
      </c>
      <c r="E68" s="29">
        <v>0.01</v>
      </c>
      <c r="F68" s="30" t="s">
        <v>273</v>
      </c>
      <c r="G68" s="103"/>
    </row>
    <row r="69" spans="1:7" s="35" customFormat="1" ht="15">
      <c r="A69" s="27" t="s">
        <v>270</v>
      </c>
      <c r="B69" s="27" t="s">
        <v>271</v>
      </c>
      <c r="C69" s="119">
        <v>14100</v>
      </c>
      <c r="D69" s="29">
        <v>1.46</v>
      </c>
      <c r="E69" s="29">
        <v>0</v>
      </c>
      <c r="F69" s="30" t="s">
        <v>274</v>
      </c>
      <c r="G69" s="103"/>
    </row>
    <row r="70" spans="1:7" s="35" customFormat="1" ht="15">
      <c r="A70" s="22" t="s">
        <v>8</v>
      </c>
      <c r="B70" s="22"/>
      <c r="C70" s="120"/>
      <c r="D70" s="33">
        <f>SUM(D67:D69)</f>
        <v>6.71</v>
      </c>
      <c r="E70" s="33">
        <f>SUM(E67:E69)</f>
        <v>0.02</v>
      </c>
      <c r="F70" s="34"/>
      <c r="G70" s="103"/>
    </row>
    <row r="71" spans="1:6" ht="15">
      <c r="A71" s="22" t="s">
        <v>10</v>
      </c>
      <c r="B71" s="22"/>
      <c r="C71" s="139"/>
      <c r="D71" s="29"/>
      <c r="E71" s="81"/>
      <c r="F71" s="30"/>
    </row>
    <row r="72" spans="1:8" ht="15">
      <c r="A72" s="22" t="s">
        <v>17</v>
      </c>
      <c r="B72" s="22"/>
      <c r="C72" s="140"/>
      <c r="D72" s="29">
        <v>2740.8</v>
      </c>
      <c r="E72" s="29">
        <v>7.3279564102941706</v>
      </c>
      <c r="F72" s="30"/>
      <c r="G72" s="102"/>
      <c r="H72" s="102"/>
    </row>
    <row r="73" spans="1:8" ht="15">
      <c r="A73" s="22" t="s">
        <v>18</v>
      </c>
      <c r="B73" s="22"/>
      <c r="C73" s="140"/>
      <c r="D73" s="29">
        <v>-322.6207941000175</v>
      </c>
      <c r="E73" s="29">
        <v>-0.8625770272254154</v>
      </c>
      <c r="F73" s="30"/>
      <c r="G73" s="102"/>
      <c r="H73" s="102"/>
    </row>
    <row r="74" spans="1:7" s="35" customFormat="1" ht="15">
      <c r="A74" s="44" t="s">
        <v>11</v>
      </c>
      <c r="B74" s="44"/>
      <c r="C74" s="45"/>
      <c r="D74" s="46">
        <f>D63+D70+D72+D73</f>
        <v>37401.96920589999</v>
      </c>
      <c r="E74" s="46">
        <f>+E63+E72+E73+E70</f>
        <v>99.99537938306872</v>
      </c>
      <c r="F74" s="47"/>
      <c r="G74" s="103"/>
    </row>
    <row r="75" spans="1:7" s="35" customFormat="1" ht="15">
      <c r="A75" s="128" t="s">
        <v>12</v>
      </c>
      <c r="B75" s="141"/>
      <c r="C75" s="125"/>
      <c r="D75" s="126"/>
      <c r="E75" s="126"/>
      <c r="F75" s="127"/>
      <c r="G75" s="103"/>
    </row>
    <row r="76" spans="1:7" s="35" customFormat="1" ht="15">
      <c r="A76" s="55" t="s">
        <v>13</v>
      </c>
      <c r="B76" s="141"/>
      <c r="C76" s="125"/>
      <c r="D76" s="126"/>
      <c r="E76" s="126"/>
      <c r="F76" s="127"/>
      <c r="G76" s="103"/>
    </row>
    <row r="77" spans="1:8" ht="15">
      <c r="A77" s="53" t="s">
        <v>14</v>
      </c>
      <c r="B77" s="99"/>
      <c r="C77" s="54"/>
      <c r="D77" s="54"/>
      <c r="E77" s="99"/>
      <c r="F77" s="2"/>
      <c r="H77" s="42"/>
    </row>
    <row r="78" spans="1:6" ht="32.25" customHeight="1">
      <c r="A78" s="204" t="s">
        <v>560</v>
      </c>
      <c r="B78" s="205"/>
      <c r="C78" s="205"/>
      <c r="D78" s="205"/>
      <c r="E78" s="205"/>
      <c r="F78" s="206"/>
    </row>
    <row r="79" spans="1:6" ht="15" customHeight="1">
      <c r="A79" s="96" t="s">
        <v>15</v>
      </c>
      <c r="B79" s="97"/>
      <c r="C79" s="97"/>
      <c r="D79" s="97"/>
      <c r="E79" s="97"/>
      <c r="F79" s="2"/>
    </row>
    <row r="80" spans="1:6" ht="15" customHeight="1">
      <c r="A80" s="204" t="s">
        <v>591</v>
      </c>
      <c r="B80" s="205"/>
      <c r="C80" s="205"/>
      <c r="D80" s="205"/>
      <c r="E80" s="205"/>
      <c r="F80" s="206"/>
    </row>
    <row r="81" spans="1:6" ht="65.25" customHeight="1">
      <c r="A81" s="204"/>
      <c r="B81" s="205"/>
      <c r="C81" s="205"/>
      <c r="D81" s="205"/>
      <c r="E81" s="205"/>
      <c r="F81" s="206"/>
    </row>
    <row r="82" spans="1:6" ht="15">
      <c r="A82" s="98" t="s">
        <v>236</v>
      </c>
      <c r="B82" s="99"/>
      <c r="C82" s="99"/>
      <c r="D82" s="99"/>
      <c r="E82" s="99"/>
      <c r="F82" s="2"/>
    </row>
    <row r="83" spans="1:6" s="58" customFormat="1" ht="15" customHeight="1">
      <c r="A83" s="57" t="s">
        <v>16</v>
      </c>
      <c r="B83" s="219" t="s">
        <v>533</v>
      </c>
      <c r="C83" s="220"/>
      <c r="D83" s="209" t="s">
        <v>558</v>
      </c>
      <c r="E83" s="210"/>
      <c r="F83" s="211"/>
    </row>
    <row r="84" spans="1:8" s="58" customFormat="1" ht="15">
      <c r="A84" s="59" t="s">
        <v>489</v>
      </c>
      <c r="B84" s="229">
        <v>13.62</v>
      </c>
      <c r="C84" s="230"/>
      <c r="D84" s="229">
        <v>14.17</v>
      </c>
      <c r="E84" s="230"/>
      <c r="F84" s="231"/>
      <c r="H84" s="175"/>
    </row>
    <row r="85" spans="1:8" s="58" customFormat="1" ht="15">
      <c r="A85" s="60" t="s">
        <v>490</v>
      </c>
      <c r="B85" s="229">
        <v>13.62</v>
      </c>
      <c r="C85" s="230"/>
      <c r="D85" s="229">
        <v>14.17</v>
      </c>
      <c r="E85" s="230"/>
      <c r="F85" s="231"/>
      <c r="H85" s="175"/>
    </row>
    <row r="86" spans="1:8" s="58" customFormat="1" ht="15">
      <c r="A86" s="60" t="s">
        <v>290</v>
      </c>
      <c r="B86" s="229">
        <v>14.02</v>
      </c>
      <c r="C86" s="230"/>
      <c r="D86" s="229">
        <v>14.61</v>
      </c>
      <c r="E86" s="230"/>
      <c r="F86" s="231"/>
      <c r="H86" s="175"/>
    </row>
    <row r="87" spans="1:8" s="58" customFormat="1" ht="15">
      <c r="A87" s="60" t="s">
        <v>291</v>
      </c>
      <c r="B87" s="229">
        <v>14.02</v>
      </c>
      <c r="C87" s="230"/>
      <c r="D87" s="229">
        <v>14.61</v>
      </c>
      <c r="E87" s="230"/>
      <c r="F87" s="231"/>
      <c r="H87" s="175"/>
    </row>
    <row r="88" spans="1:6" s="76" customFormat="1" ht="15">
      <c r="A88" s="180" t="s">
        <v>559</v>
      </c>
      <c r="B88" s="181"/>
      <c r="C88" s="181"/>
      <c r="D88" s="181"/>
      <c r="E88" s="181"/>
      <c r="F88" s="2"/>
    </row>
    <row r="89" spans="1:6" s="76" customFormat="1" ht="18" customHeight="1">
      <c r="A89" s="180" t="s">
        <v>567</v>
      </c>
      <c r="B89" s="181"/>
      <c r="C89" s="181"/>
      <c r="D89" s="181"/>
      <c r="E89" s="181"/>
      <c r="F89" s="2"/>
    </row>
    <row r="90" spans="1:6" s="76" customFormat="1" ht="15">
      <c r="A90" s="217" t="s">
        <v>568</v>
      </c>
      <c r="B90" s="218"/>
      <c r="C90" s="218"/>
      <c r="D90" s="218"/>
      <c r="E90" s="218"/>
      <c r="F90" s="2"/>
    </row>
    <row r="91" spans="1:6" s="76" customFormat="1" ht="15">
      <c r="A91" s="55" t="s">
        <v>569</v>
      </c>
      <c r="B91" s="181"/>
      <c r="C91" s="181"/>
      <c r="D91" s="181"/>
      <c r="E91" s="181"/>
      <c r="F91" s="2"/>
    </row>
    <row r="92" spans="1:6" s="150" customFormat="1" ht="15">
      <c r="A92" s="180" t="s">
        <v>608</v>
      </c>
      <c r="B92" s="181"/>
      <c r="C92" s="181"/>
      <c r="D92" s="181"/>
      <c r="E92" s="181"/>
      <c r="F92" s="149"/>
    </row>
    <row r="93" spans="1:6" s="150" customFormat="1" ht="15">
      <c r="A93" s="181" t="s">
        <v>570</v>
      </c>
      <c r="B93" s="181"/>
      <c r="C93" s="181"/>
      <c r="D93" s="181"/>
      <c r="E93" s="181"/>
      <c r="F93" s="152"/>
    </row>
  </sheetData>
  <sheetProtection/>
  <mergeCells count="13">
    <mergeCell ref="A78:F78"/>
    <mergeCell ref="B83:C83"/>
    <mergeCell ref="D83:F83"/>
    <mergeCell ref="A80:F81"/>
    <mergeCell ref="D85:F85"/>
    <mergeCell ref="B84:C84"/>
    <mergeCell ref="B85:C85"/>
    <mergeCell ref="B87:C87"/>
    <mergeCell ref="D84:F84"/>
    <mergeCell ref="D86:F86"/>
    <mergeCell ref="D87:F87"/>
    <mergeCell ref="A90:E90"/>
    <mergeCell ref="B86:C86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57421875" style="1" customWidth="1"/>
    <col min="2" max="2" width="29.140625" style="1" customWidth="1"/>
    <col min="3" max="3" width="14.421875" style="1" customWidth="1"/>
    <col min="4" max="4" width="16.28125" style="1" customWidth="1"/>
    <col min="5" max="5" width="17.7109375" style="1" customWidth="1"/>
    <col min="6" max="6" width="18.00390625" style="61" customWidth="1"/>
    <col min="7" max="7" width="11.7109375" style="1" bestFit="1" customWidth="1"/>
    <col min="8" max="8" width="10.140625" style="1" bestFit="1" customWidth="1"/>
    <col min="9" max="16384" width="9.140625" style="1" customWidth="1"/>
  </cols>
  <sheetData>
    <row r="1" spans="1:6" ht="15">
      <c r="A1" s="3" t="s">
        <v>0</v>
      </c>
      <c r="B1" s="4"/>
      <c r="C1" s="5"/>
      <c r="D1" s="6"/>
      <c r="E1" s="6"/>
      <c r="F1" s="2"/>
    </row>
    <row r="2" spans="1:6" ht="15">
      <c r="A2" s="3" t="s">
        <v>242</v>
      </c>
      <c r="B2" s="4"/>
      <c r="C2" s="5"/>
      <c r="D2" s="6"/>
      <c r="E2" s="6"/>
      <c r="F2" s="2"/>
    </row>
    <row r="3" spans="1:6" ht="15">
      <c r="A3" s="3" t="s">
        <v>549</v>
      </c>
      <c r="B3" s="8"/>
      <c r="C3" s="9"/>
      <c r="D3" s="8"/>
      <c r="E3" s="8"/>
      <c r="F3" s="2"/>
    </row>
    <row r="4" spans="1:6" ht="15">
      <c r="A4" s="3"/>
      <c r="B4" s="8"/>
      <c r="C4" s="9"/>
      <c r="D4" s="8"/>
      <c r="E4" s="8"/>
      <c r="F4" s="2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30"/>
    </row>
    <row r="7" spans="1:6" ht="15">
      <c r="A7" s="22" t="s">
        <v>25</v>
      </c>
      <c r="B7" s="18"/>
      <c r="C7" s="19"/>
      <c r="D7" s="20"/>
      <c r="E7" s="23"/>
      <c r="F7" s="30"/>
    </row>
    <row r="8" spans="1:7" ht="15">
      <c r="A8" s="27" t="s">
        <v>120</v>
      </c>
      <c r="B8" s="27" t="s">
        <v>98</v>
      </c>
      <c r="C8" s="119">
        <v>12000</v>
      </c>
      <c r="D8" s="29">
        <v>2049.98</v>
      </c>
      <c r="E8" s="81">
        <v>2.8000000000000003</v>
      </c>
      <c r="F8" s="30" t="s">
        <v>32</v>
      </c>
      <c r="G8" s="102"/>
    </row>
    <row r="9" spans="1:7" ht="15">
      <c r="A9" s="27" t="s">
        <v>168</v>
      </c>
      <c r="B9" s="27" t="s">
        <v>92</v>
      </c>
      <c r="C9" s="119">
        <v>121800</v>
      </c>
      <c r="D9" s="29">
        <v>1735.83</v>
      </c>
      <c r="E9" s="81">
        <v>2.37</v>
      </c>
      <c r="F9" s="30" t="s">
        <v>61</v>
      </c>
      <c r="G9" s="102"/>
    </row>
    <row r="10" spans="1:7" ht="15">
      <c r="A10" s="27" t="s">
        <v>154</v>
      </c>
      <c r="B10" s="27" t="s">
        <v>92</v>
      </c>
      <c r="C10" s="119">
        <v>1698425</v>
      </c>
      <c r="D10" s="29">
        <v>1553.21</v>
      </c>
      <c r="E10" s="81">
        <v>2.12</v>
      </c>
      <c r="F10" s="30" t="s">
        <v>56</v>
      </c>
      <c r="G10" s="102"/>
    </row>
    <row r="11" spans="1:7" ht="15">
      <c r="A11" s="27" t="s">
        <v>221</v>
      </c>
      <c r="B11" s="27" t="s">
        <v>114</v>
      </c>
      <c r="C11" s="119">
        <v>179745</v>
      </c>
      <c r="D11" s="29">
        <v>1376.04</v>
      </c>
      <c r="E11" s="81">
        <v>1.8800000000000001</v>
      </c>
      <c r="F11" s="30" t="s">
        <v>80</v>
      </c>
      <c r="G11" s="102"/>
    </row>
    <row r="12" spans="1:7" ht="15">
      <c r="A12" s="27" t="s">
        <v>331</v>
      </c>
      <c r="B12" s="27" t="s">
        <v>206</v>
      </c>
      <c r="C12" s="119">
        <v>175032</v>
      </c>
      <c r="D12" s="29">
        <v>1324.82</v>
      </c>
      <c r="E12" s="81">
        <v>1.81</v>
      </c>
      <c r="F12" s="30" t="s">
        <v>332</v>
      </c>
      <c r="G12" s="102"/>
    </row>
    <row r="13" spans="1:7" ht="15">
      <c r="A13" s="27" t="s">
        <v>247</v>
      </c>
      <c r="B13" s="27" t="s">
        <v>96</v>
      </c>
      <c r="C13" s="119">
        <v>328250</v>
      </c>
      <c r="D13" s="29">
        <v>1314.81</v>
      </c>
      <c r="E13" s="81">
        <v>1.79</v>
      </c>
      <c r="F13" s="30" t="s">
        <v>251</v>
      </c>
      <c r="G13" s="102"/>
    </row>
    <row r="14" spans="1:7" ht="15">
      <c r="A14" s="27" t="s">
        <v>354</v>
      </c>
      <c r="B14" s="27" t="s">
        <v>105</v>
      </c>
      <c r="C14" s="119">
        <v>119500</v>
      </c>
      <c r="D14" s="29">
        <v>1305.72</v>
      </c>
      <c r="E14" s="81">
        <v>1.78</v>
      </c>
      <c r="F14" s="30" t="s">
        <v>356</v>
      </c>
      <c r="G14" s="102"/>
    </row>
    <row r="15" spans="1:7" ht="15">
      <c r="A15" s="27" t="s">
        <v>502</v>
      </c>
      <c r="B15" s="27" t="s">
        <v>113</v>
      </c>
      <c r="C15" s="119">
        <v>191488</v>
      </c>
      <c r="D15" s="29">
        <v>1263.73</v>
      </c>
      <c r="E15" s="81">
        <v>1.72</v>
      </c>
      <c r="F15" s="30" t="s">
        <v>487</v>
      </c>
      <c r="G15" s="102"/>
    </row>
    <row r="16" spans="1:7" ht="15">
      <c r="A16" s="27" t="s">
        <v>576</v>
      </c>
      <c r="B16" s="27" t="s">
        <v>114</v>
      </c>
      <c r="C16" s="119">
        <v>961000</v>
      </c>
      <c r="D16" s="29">
        <v>1261.31</v>
      </c>
      <c r="E16" s="81">
        <v>1.72</v>
      </c>
      <c r="F16" s="30" t="s">
        <v>582</v>
      </c>
      <c r="G16" s="102"/>
    </row>
    <row r="17" spans="1:7" ht="15">
      <c r="A17" s="27" t="s">
        <v>316</v>
      </c>
      <c r="B17" s="27" t="s">
        <v>105</v>
      </c>
      <c r="C17" s="119">
        <v>686200</v>
      </c>
      <c r="D17" s="29">
        <v>1253.69</v>
      </c>
      <c r="E17" s="81">
        <v>1.71</v>
      </c>
      <c r="F17" s="30" t="s">
        <v>317</v>
      </c>
      <c r="G17" s="102"/>
    </row>
    <row r="18" spans="1:7" ht="15">
      <c r="A18" s="27" t="s">
        <v>373</v>
      </c>
      <c r="B18" s="27" t="s">
        <v>95</v>
      </c>
      <c r="C18" s="119">
        <v>215500</v>
      </c>
      <c r="D18" s="29">
        <v>1249.68</v>
      </c>
      <c r="E18" s="81">
        <v>1.7000000000000002</v>
      </c>
      <c r="F18" s="30" t="s">
        <v>371</v>
      </c>
      <c r="G18" s="102"/>
    </row>
    <row r="19" spans="1:7" ht="15">
      <c r="A19" s="27" t="s">
        <v>432</v>
      </c>
      <c r="B19" s="27" t="s">
        <v>101</v>
      </c>
      <c r="C19" s="119">
        <v>432600</v>
      </c>
      <c r="D19" s="29">
        <v>1248.92</v>
      </c>
      <c r="E19" s="81">
        <v>1.7000000000000002</v>
      </c>
      <c r="F19" s="30" t="s">
        <v>433</v>
      </c>
      <c r="G19" s="102"/>
    </row>
    <row r="20" spans="1:7" ht="15">
      <c r="A20" s="27" t="s">
        <v>422</v>
      </c>
      <c r="B20" s="27" t="s">
        <v>106</v>
      </c>
      <c r="C20" s="119">
        <v>20400</v>
      </c>
      <c r="D20" s="29">
        <v>1228.99</v>
      </c>
      <c r="E20" s="81">
        <v>1.68</v>
      </c>
      <c r="F20" s="30" t="s">
        <v>423</v>
      </c>
      <c r="G20" s="102"/>
    </row>
    <row r="21" spans="1:7" ht="15">
      <c r="A21" s="27" t="s">
        <v>201</v>
      </c>
      <c r="B21" s="27" t="s">
        <v>96</v>
      </c>
      <c r="C21" s="119">
        <v>307498</v>
      </c>
      <c r="D21" s="29">
        <v>1214.92</v>
      </c>
      <c r="E21" s="81">
        <v>1.66</v>
      </c>
      <c r="F21" s="30" t="s">
        <v>205</v>
      </c>
      <c r="G21" s="102"/>
    </row>
    <row r="22" spans="1:7" ht="15">
      <c r="A22" s="27" t="s">
        <v>129</v>
      </c>
      <c r="B22" s="27" t="s">
        <v>98</v>
      </c>
      <c r="C22" s="119">
        <v>180000</v>
      </c>
      <c r="D22" s="29">
        <v>1210.77</v>
      </c>
      <c r="E22" s="81">
        <v>1.6500000000000001</v>
      </c>
      <c r="F22" s="30" t="s">
        <v>41</v>
      </c>
      <c r="G22" s="102"/>
    </row>
    <row r="23" spans="1:7" ht="15">
      <c r="A23" s="27" t="s">
        <v>529</v>
      </c>
      <c r="B23" s="27" t="s">
        <v>206</v>
      </c>
      <c r="C23" s="119">
        <v>989900</v>
      </c>
      <c r="D23" s="29">
        <v>1197.78</v>
      </c>
      <c r="E23" s="81">
        <v>1.63</v>
      </c>
      <c r="F23" s="30" t="s">
        <v>531</v>
      </c>
      <c r="G23" s="102"/>
    </row>
    <row r="24" spans="1:7" ht="15">
      <c r="A24" s="27" t="s">
        <v>192</v>
      </c>
      <c r="B24" s="27" t="s">
        <v>97</v>
      </c>
      <c r="C24" s="119">
        <v>71400</v>
      </c>
      <c r="D24" s="29">
        <v>1152.93</v>
      </c>
      <c r="E24" s="81">
        <v>1.5699999999999998</v>
      </c>
      <c r="F24" s="30" t="s">
        <v>73</v>
      </c>
      <c r="G24" s="102"/>
    </row>
    <row r="25" spans="1:7" ht="15">
      <c r="A25" s="27" t="s">
        <v>338</v>
      </c>
      <c r="B25" s="27" t="s">
        <v>93</v>
      </c>
      <c r="C25" s="119">
        <v>1300288</v>
      </c>
      <c r="D25" s="29">
        <v>1151.41</v>
      </c>
      <c r="E25" s="81">
        <v>1.5699999999999998</v>
      </c>
      <c r="F25" s="30" t="s">
        <v>339</v>
      </c>
      <c r="G25" s="102"/>
    </row>
    <row r="26" spans="1:7" ht="15">
      <c r="A26" s="27" t="s">
        <v>394</v>
      </c>
      <c r="B26" s="27" t="s">
        <v>114</v>
      </c>
      <c r="C26" s="119">
        <v>146591</v>
      </c>
      <c r="D26" s="29">
        <v>1111.16</v>
      </c>
      <c r="E26" s="81">
        <v>1.52</v>
      </c>
      <c r="F26" s="30" t="s">
        <v>395</v>
      </c>
      <c r="G26" s="102"/>
    </row>
    <row r="27" spans="1:7" ht="15">
      <c r="A27" s="27" t="s">
        <v>442</v>
      </c>
      <c r="B27" s="27" t="s">
        <v>97</v>
      </c>
      <c r="C27" s="119">
        <v>285000</v>
      </c>
      <c r="D27" s="29">
        <v>1089.84</v>
      </c>
      <c r="E27" s="81">
        <v>1.49</v>
      </c>
      <c r="F27" s="30" t="s">
        <v>443</v>
      </c>
      <c r="G27" s="102"/>
    </row>
    <row r="28" spans="1:7" ht="15">
      <c r="A28" s="27" t="s">
        <v>551</v>
      </c>
      <c r="B28" s="27" t="s">
        <v>110</v>
      </c>
      <c r="C28" s="119">
        <v>272000</v>
      </c>
      <c r="D28" s="29">
        <v>1047.34</v>
      </c>
      <c r="E28" s="81">
        <v>1.43</v>
      </c>
      <c r="F28" s="30" t="s">
        <v>554</v>
      </c>
      <c r="G28" s="102"/>
    </row>
    <row r="29" spans="1:7" ht="15">
      <c r="A29" s="27" t="s">
        <v>495</v>
      </c>
      <c r="B29" s="27" t="s">
        <v>113</v>
      </c>
      <c r="C29" s="119">
        <v>1184500</v>
      </c>
      <c r="D29" s="29">
        <v>1039.4</v>
      </c>
      <c r="E29" s="81">
        <v>1.4200000000000002</v>
      </c>
      <c r="F29" s="30" t="s">
        <v>496</v>
      </c>
      <c r="G29" s="102"/>
    </row>
    <row r="30" spans="1:7" ht="15">
      <c r="A30" s="27" t="s">
        <v>592</v>
      </c>
      <c r="B30" s="27" t="s">
        <v>103</v>
      </c>
      <c r="C30" s="119">
        <v>458800</v>
      </c>
      <c r="D30" s="29">
        <v>1029.32</v>
      </c>
      <c r="E30" s="81">
        <v>1.4000000000000001</v>
      </c>
      <c r="F30" s="30" t="s">
        <v>598</v>
      </c>
      <c r="G30" s="102"/>
    </row>
    <row r="31" spans="1:7" ht="15">
      <c r="A31" s="27" t="s">
        <v>493</v>
      </c>
      <c r="B31" s="27" t="s">
        <v>93</v>
      </c>
      <c r="C31" s="119">
        <v>347400</v>
      </c>
      <c r="D31" s="29">
        <v>1024.31</v>
      </c>
      <c r="E31" s="81">
        <v>1.4000000000000001</v>
      </c>
      <c r="F31" s="30" t="s">
        <v>494</v>
      </c>
      <c r="G31" s="102"/>
    </row>
    <row r="32" spans="1:7" ht="15">
      <c r="A32" s="27" t="s">
        <v>253</v>
      </c>
      <c r="B32" s="27" t="s">
        <v>97</v>
      </c>
      <c r="C32" s="119">
        <v>85000</v>
      </c>
      <c r="D32" s="29">
        <v>1024.29</v>
      </c>
      <c r="E32" s="81">
        <v>1.4000000000000001</v>
      </c>
      <c r="F32" s="30" t="s">
        <v>256</v>
      </c>
      <c r="G32" s="102"/>
    </row>
    <row r="33" spans="1:7" ht="15">
      <c r="A33" s="27" t="s">
        <v>132</v>
      </c>
      <c r="B33" s="27" t="s">
        <v>94</v>
      </c>
      <c r="C33" s="119">
        <v>193700</v>
      </c>
      <c r="D33" s="29">
        <v>1018.18</v>
      </c>
      <c r="E33" s="81">
        <v>1.39</v>
      </c>
      <c r="F33" s="30" t="s">
        <v>33</v>
      </c>
      <c r="G33" s="102"/>
    </row>
    <row r="34" spans="1:7" ht="15">
      <c r="A34" s="27" t="s">
        <v>200</v>
      </c>
      <c r="B34" s="27" t="s">
        <v>106</v>
      </c>
      <c r="C34" s="119">
        <v>702514</v>
      </c>
      <c r="D34" s="29">
        <v>1017.94</v>
      </c>
      <c r="E34" s="81">
        <v>1.39</v>
      </c>
      <c r="F34" s="30" t="s">
        <v>204</v>
      </c>
      <c r="G34" s="102"/>
    </row>
    <row r="35" spans="1:7" ht="15">
      <c r="A35" s="27" t="s">
        <v>252</v>
      </c>
      <c r="B35" s="27" t="s">
        <v>105</v>
      </c>
      <c r="C35" s="119">
        <v>154107</v>
      </c>
      <c r="D35" s="29">
        <v>994.07</v>
      </c>
      <c r="E35" s="81">
        <v>1.3599999999999999</v>
      </c>
      <c r="F35" s="30" t="s">
        <v>278</v>
      </c>
      <c r="G35" s="102"/>
    </row>
    <row r="36" spans="1:7" ht="15">
      <c r="A36" s="27" t="s">
        <v>155</v>
      </c>
      <c r="B36" s="27" t="s">
        <v>104</v>
      </c>
      <c r="C36" s="119">
        <v>25920</v>
      </c>
      <c r="D36" s="29">
        <v>983.98</v>
      </c>
      <c r="E36" s="81">
        <v>1.34</v>
      </c>
      <c r="F36" s="30" t="s">
        <v>57</v>
      </c>
      <c r="G36" s="102"/>
    </row>
    <row r="37" spans="1:7" ht="15">
      <c r="A37" s="27" t="s">
        <v>198</v>
      </c>
      <c r="B37" s="27" t="s">
        <v>111</v>
      </c>
      <c r="C37" s="119">
        <v>353646</v>
      </c>
      <c r="D37" s="29">
        <v>983.31</v>
      </c>
      <c r="E37" s="81">
        <v>1.34</v>
      </c>
      <c r="F37" s="30" t="s">
        <v>77</v>
      </c>
      <c r="G37" s="102"/>
    </row>
    <row r="38" spans="1:7" ht="15">
      <c r="A38" s="27" t="s">
        <v>326</v>
      </c>
      <c r="B38" s="27" t="s">
        <v>96</v>
      </c>
      <c r="C38" s="119">
        <v>679300</v>
      </c>
      <c r="D38" s="29">
        <v>977.85</v>
      </c>
      <c r="E38" s="81">
        <v>1.3299999999999998</v>
      </c>
      <c r="F38" s="30" t="s">
        <v>328</v>
      </c>
      <c r="G38" s="102"/>
    </row>
    <row r="39" spans="1:7" ht="15">
      <c r="A39" s="27" t="s">
        <v>208</v>
      </c>
      <c r="B39" s="27" t="s">
        <v>93</v>
      </c>
      <c r="C39" s="119">
        <v>395700</v>
      </c>
      <c r="D39" s="29">
        <v>957.99</v>
      </c>
      <c r="E39" s="81">
        <v>1.31</v>
      </c>
      <c r="F39" s="30" t="s">
        <v>268</v>
      </c>
      <c r="G39" s="102"/>
    </row>
    <row r="40" spans="1:7" ht="15">
      <c r="A40" s="27" t="s">
        <v>593</v>
      </c>
      <c r="B40" s="27" t="s">
        <v>97</v>
      </c>
      <c r="C40" s="119">
        <v>50000</v>
      </c>
      <c r="D40" s="29">
        <v>952.25</v>
      </c>
      <c r="E40" s="81">
        <v>1.3</v>
      </c>
      <c r="F40" s="30" t="s">
        <v>599</v>
      </c>
      <c r="G40" s="102"/>
    </row>
    <row r="41" spans="1:7" ht="15">
      <c r="A41" s="27" t="s">
        <v>144</v>
      </c>
      <c r="B41" s="27" t="s">
        <v>93</v>
      </c>
      <c r="C41" s="119">
        <v>41400</v>
      </c>
      <c r="D41" s="29">
        <v>900.33</v>
      </c>
      <c r="E41" s="81">
        <v>1.23</v>
      </c>
      <c r="F41" s="30" t="s">
        <v>52</v>
      </c>
      <c r="G41" s="102"/>
    </row>
    <row r="42" spans="1:7" ht="15">
      <c r="A42" s="27" t="s">
        <v>418</v>
      </c>
      <c r="B42" s="27" t="s">
        <v>115</v>
      </c>
      <c r="C42" s="119">
        <v>1174700</v>
      </c>
      <c r="D42" s="29">
        <v>898.65</v>
      </c>
      <c r="E42" s="81">
        <v>1.23</v>
      </c>
      <c r="F42" s="30" t="s">
        <v>419</v>
      </c>
      <c r="G42" s="102"/>
    </row>
    <row r="43" spans="1:7" ht="15">
      <c r="A43" s="27" t="s">
        <v>405</v>
      </c>
      <c r="B43" s="27" t="s">
        <v>97</v>
      </c>
      <c r="C43" s="119">
        <v>591200</v>
      </c>
      <c r="D43" s="29">
        <v>892.42</v>
      </c>
      <c r="E43" s="81">
        <v>1.22</v>
      </c>
      <c r="F43" s="30" t="s">
        <v>360</v>
      </c>
      <c r="G43" s="102"/>
    </row>
    <row r="44" spans="1:7" ht="15">
      <c r="A44" s="27" t="s">
        <v>261</v>
      </c>
      <c r="B44" s="27" t="s">
        <v>114</v>
      </c>
      <c r="C44" s="119">
        <v>95524</v>
      </c>
      <c r="D44" s="29">
        <v>874.24</v>
      </c>
      <c r="E44" s="81">
        <v>1.1900000000000002</v>
      </c>
      <c r="F44" s="30" t="s">
        <v>265</v>
      </c>
      <c r="G44" s="102"/>
    </row>
    <row r="45" spans="1:7" ht="15">
      <c r="A45" s="27" t="s">
        <v>353</v>
      </c>
      <c r="B45" s="27" t="s">
        <v>190</v>
      </c>
      <c r="C45" s="119">
        <v>240000</v>
      </c>
      <c r="D45" s="29">
        <v>872.76</v>
      </c>
      <c r="E45" s="81">
        <v>1.1900000000000002</v>
      </c>
      <c r="F45" s="30" t="s">
        <v>355</v>
      </c>
      <c r="G45" s="102"/>
    </row>
    <row r="46" spans="1:7" ht="15">
      <c r="A46" s="27" t="s">
        <v>416</v>
      </c>
      <c r="B46" s="27" t="s">
        <v>97</v>
      </c>
      <c r="C46" s="119">
        <v>21200</v>
      </c>
      <c r="D46" s="29">
        <v>868.86</v>
      </c>
      <c r="E46" s="81">
        <v>1.1900000000000002</v>
      </c>
      <c r="F46" s="30" t="s">
        <v>417</v>
      </c>
      <c r="G46" s="102"/>
    </row>
    <row r="47" spans="1:7" ht="15">
      <c r="A47" s="27" t="s">
        <v>594</v>
      </c>
      <c r="B47" s="27" t="s">
        <v>110</v>
      </c>
      <c r="C47" s="119">
        <v>250000</v>
      </c>
      <c r="D47" s="29">
        <v>858.75</v>
      </c>
      <c r="E47" s="81">
        <v>1.17</v>
      </c>
      <c r="F47" s="30" t="s">
        <v>600</v>
      </c>
      <c r="G47" s="102"/>
    </row>
    <row r="48" spans="1:7" ht="15">
      <c r="A48" s="27" t="s">
        <v>488</v>
      </c>
      <c r="B48" s="27" t="s">
        <v>92</v>
      </c>
      <c r="C48" s="119">
        <v>539400</v>
      </c>
      <c r="D48" s="29">
        <v>840.92</v>
      </c>
      <c r="E48" s="81">
        <v>1.15</v>
      </c>
      <c r="F48" s="30" t="s">
        <v>499</v>
      </c>
      <c r="G48" s="102"/>
    </row>
    <row r="49" spans="1:7" ht="15">
      <c r="A49" s="27" t="s">
        <v>300</v>
      </c>
      <c r="B49" s="27" t="s">
        <v>110</v>
      </c>
      <c r="C49" s="119">
        <v>709500</v>
      </c>
      <c r="D49" s="29">
        <v>831.18</v>
      </c>
      <c r="E49" s="81">
        <v>1.13</v>
      </c>
      <c r="F49" s="30" t="s">
        <v>434</v>
      </c>
      <c r="G49" s="102"/>
    </row>
    <row r="50" spans="1:7" ht="15">
      <c r="A50" s="27" t="s">
        <v>396</v>
      </c>
      <c r="B50" s="27" t="s">
        <v>101</v>
      </c>
      <c r="C50" s="119">
        <v>131700</v>
      </c>
      <c r="D50" s="29">
        <v>821.61</v>
      </c>
      <c r="E50" s="81">
        <v>1.1199999999999999</v>
      </c>
      <c r="F50" s="30" t="s">
        <v>397</v>
      </c>
      <c r="G50" s="102"/>
    </row>
    <row r="51" spans="1:7" ht="15">
      <c r="A51" s="27" t="s">
        <v>424</v>
      </c>
      <c r="B51" s="27" t="s">
        <v>93</v>
      </c>
      <c r="C51" s="119">
        <v>109400</v>
      </c>
      <c r="D51" s="29">
        <v>806.83</v>
      </c>
      <c r="E51" s="81">
        <v>1.0999999999999999</v>
      </c>
      <c r="F51" s="30" t="s">
        <v>425</v>
      </c>
      <c r="G51" s="102"/>
    </row>
    <row r="52" spans="1:7" ht="15">
      <c r="A52" s="27" t="s">
        <v>389</v>
      </c>
      <c r="B52" s="27" t="s">
        <v>97</v>
      </c>
      <c r="C52" s="119">
        <v>792000</v>
      </c>
      <c r="D52" s="29">
        <v>777.35</v>
      </c>
      <c r="E52" s="81">
        <v>1.06</v>
      </c>
      <c r="F52" s="30" t="s">
        <v>390</v>
      </c>
      <c r="G52" s="102"/>
    </row>
    <row r="53" spans="1:7" ht="15">
      <c r="A53" s="27" t="s">
        <v>520</v>
      </c>
      <c r="B53" s="27" t="s">
        <v>105</v>
      </c>
      <c r="C53" s="119">
        <v>692614</v>
      </c>
      <c r="D53" s="29">
        <v>776.42</v>
      </c>
      <c r="E53" s="81">
        <v>1.06</v>
      </c>
      <c r="F53" s="30" t="s">
        <v>522</v>
      </c>
      <c r="G53" s="102"/>
    </row>
    <row r="54" spans="1:7" ht="15">
      <c r="A54" s="27" t="s">
        <v>575</v>
      </c>
      <c r="B54" s="27" t="s">
        <v>110</v>
      </c>
      <c r="C54" s="119">
        <v>201761</v>
      </c>
      <c r="D54" s="29">
        <v>766.09</v>
      </c>
      <c r="E54" s="81">
        <v>1.04</v>
      </c>
      <c r="F54" s="30" t="s">
        <v>581</v>
      </c>
      <c r="G54" s="102"/>
    </row>
    <row r="55" spans="1:7" ht="15">
      <c r="A55" s="27" t="s">
        <v>196</v>
      </c>
      <c r="B55" s="27" t="s">
        <v>105</v>
      </c>
      <c r="C55" s="119">
        <v>50009</v>
      </c>
      <c r="D55" s="29">
        <v>741.88</v>
      </c>
      <c r="E55" s="81">
        <v>1.01</v>
      </c>
      <c r="F55" s="30" t="s">
        <v>76</v>
      </c>
      <c r="G55" s="102"/>
    </row>
    <row r="56" spans="1:7" ht="15">
      <c r="A56" s="27" t="s">
        <v>553</v>
      </c>
      <c r="B56" s="27" t="s">
        <v>110</v>
      </c>
      <c r="C56" s="119">
        <v>200000</v>
      </c>
      <c r="D56" s="29">
        <v>736.9</v>
      </c>
      <c r="E56" s="81">
        <v>1.01</v>
      </c>
      <c r="F56" s="30" t="s">
        <v>556</v>
      </c>
      <c r="G56" s="102"/>
    </row>
    <row r="57" spans="1:7" ht="15">
      <c r="A57" s="27" t="s">
        <v>363</v>
      </c>
      <c r="B57" s="27" t="s">
        <v>92</v>
      </c>
      <c r="C57" s="119">
        <v>239360</v>
      </c>
      <c r="D57" s="29">
        <v>724.66</v>
      </c>
      <c r="E57" s="81">
        <v>0.9900000000000001</v>
      </c>
      <c r="F57" s="30" t="s">
        <v>372</v>
      </c>
      <c r="G57" s="102"/>
    </row>
    <row r="58" spans="1:7" ht="15">
      <c r="A58" s="27" t="s">
        <v>244</v>
      </c>
      <c r="B58" s="27" t="s">
        <v>110</v>
      </c>
      <c r="C58" s="119">
        <v>123000</v>
      </c>
      <c r="D58" s="29">
        <v>717.71</v>
      </c>
      <c r="E58" s="81">
        <v>0.98</v>
      </c>
      <c r="F58" s="30" t="s">
        <v>480</v>
      </c>
      <c r="G58" s="102"/>
    </row>
    <row r="59" spans="1:7" ht="15">
      <c r="A59" s="27" t="s">
        <v>175</v>
      </c>
      <c r="B59" s="27" t="s">
        <v>97</v>
      </c>
      <c r="C59" s="119">
        <v>42200</v>
      </c>
      <c r="D59" s="29">
        <v>714.32</v>
      </c>
      <c r="E59" s="81">
        <v>0.97</v>
      </c>
      <c r="F59" s="30" t="s">
        <v>71</v>
      </c>
      <c r="G59" s="102"/>
    </row>
    <row r="60" spans="1:7" ht="15">
      <c r="A60" s="27" t="s">
        <v>174</v>
      </c>
      <c r="B60" s="27" t="s">
        <v>95</v>
      </c>
      <c r="C60" s="119">
        <v>155200</v>
      </c>
      <c r="D60" s="29">
        <v>702.98</v>
      </c>
      <c r="E60" s="81">
        <v>0.96</v>
      </c>
      <c r="F60" s="30" t="s">
        <v>64</v>
      </c>
      <c r="G60" s="102"/>
    </row>
    <row r="61" spans="1:7" ht="15">
      <c r="A61" s="27" t="s">
        <v>31</v>
      </c>
      <c r="B61" s="27" t="s">
        <v>92</v>
      </c>
      <c r="C61" s="119">
        <v>238280</v>
      </c>
      <c r="D61" s="29">
        <v>699.11</v>
      </c>
      <c r="E61" s="81">
        <v>0.95</v>
      </c>
      <c r="F61" s="30" t="s">
        <v>249</v>
      </c>
      <c r="G61" s="102"/>
    </row>
    <row r="62" spans="1:7" ht="15">
      <c r="A62" s="27" t="s">
        <v>304</v>
      </c>
      <c r="B62" s="27" t="s">
        <v>103</v>
      </c>
      <c r="C62" s="119">
        <v>19995</v>
      </c>
      <c r="D62" s="29">
        <v>699.02</v>
      </c>
      <c r="E62" s="81">
        <v>0.95</v>
      </c>
      <c r="F62" s="30" t="s">
        <v>308</v>
      </c>
      <c r="G62" s="102"/>
    </row>
    <row r="63" spans="1:7" ht="15">
      <c r="A63" s="27" t="s">
        <v>510</v>
      </c>
      <c r="B63" s="27" t="s">
        <v>190</v>
      </c>
      <c r="C63" s="119">
        <v>214100</v>
      </c>
      <c r="D63" s="29">
        <v>667.67</v>
      </c>
      <c r="E63" s="81">
        <v>0.91</v>
      </c>
      <c r="F63" s="30" t="s">
        <v>511</v>
      </c>
      <c r="G63" s="102"/>
    </row>
    <row r="64" spans="1:7" ht="15">
      <c r="A64" s="27" t="s">
        <v>547</v>
      </c>
      <c r="B64" s="27" t="s">
        <v>95</v>
      </c>
      <c r="C64" s="119">
        <v>16996</v>
      </c>
      <c r="D64" s="29">
        <v>648.52</v>
      </c>
      <c r="E64" s="81">
        <v>0.88</v>
      </c>
      <c r="F64" s="30" t="s">
        <v>548</v>
      </c>
      <c r="G64" s="102"/>
    </row>
    <row r="65" spans="1:7" ht="15">
      <c r="A65" s="27" t="s">
        <v>143</v>
      </c>
      <c r="B65" s="27" t="s">
        <v>96</v>
      </c>
      <c r="C65" s="119">
        <v>327300</v>
      </c>
      <c r="D65" s="29">
        <v>644.78</v>
      </c>
      <c r="E65" s="81">
        <v>0.88</v>
      </c>
      <c r="F65" s="30" t="s">
        <v>46</v>
      </c>
      <c r="G65" s="102"/>
    </row>
    <row r="66" spans="1:7" ht="15">
      <c r="A66" s="27" t="s">
        <v>519</v>
      </c>
      <c r="B66" s="27" t="s">
        <v>105</v>
      </c>
      <c r="C66" s="119">
        <v>490000</v>
      </c>
      <c r="D66" s="29">
        <v>616.91</v>
      </c>
      <c r="E66" s="81">
        <v>0.84</v>
      </c>
      <c r="F66" s="30" t="s">
        <v>521</v>
      </c>
      <c r="G66" s="102"/>
    </row>
    <row r="67" spans="1:7" ht="15">
      <c r="A67" s="27" t="s">
        <v>199</v>
      </c>
      <c r="B67" s="27" t="s">
        <v>105</v>
      </c>
      <c r="C67" s="119">
        <v>38300</v>
      </c>
      <c r="D67" s="29">
        <v>608.15</v>
      </c>
      <c r="E67" s="81">
        <v>0.83</v>
      </c>
      <c r="F67" s="30" t="s">
        <v>84</v>
      </c>
      <c r="G67" s="102"/>
    </row>
    <row r="68" spans="1:7" ht="15">
      <c r="A68" s="27" t="s">
        <v>508</v>
      </c>
      <c r="B68" s="27" t="s">
        <v>108</v>
      </c>
      <c r="C68" s="119">
        <v>53000</v>
      </c>
      <c r="D68" s="29">
        <v>596.36</v>
      </c>
      <c r="E68" s="81">
        <v>0.8099999999999999</v>
      </c>
      <c r="F68" s="30" t="s">
        <v>509</v>
      </c>
      <c r="G68" s="102"/>
    </row>
    <row r="69" spans="1:7" ht="15">
      <c r="A69" s="27" t="s">
        <v>156</v>
      </c>
      <c r="B69" s="27" t="s">
        <v>93</v>
      </c>
      <c r="C69" s="119">
        <v>163591</v>
      </c>
      <c r="D69" s="29">
        <v>576.9</v>
      </c>
      <c r="E69" s="81">
        <v>0.79</v>
      </c>
      <c r="F69" s="30" t="s">
        <v>58</v>
      </c>
      <c r="G69" s="102"/>
    </row>
    <row r="70" spans="1:7" ht="15">
      <c r="A70" s="27" t="s">
        <v>197</v>
      </c>
      <c r="B70" s="27" t="s">
        <v>93</v>
      </c>
      <c r="C70" s="119">
        <v>53900</v>
      </c>
      <c r="D70" s="29">
        <v>573.68</v>
      </c>
      <c r="E70" s="81">
        <v>0.7799999999999999</v>
      </c>
      <c r="F70" s="30" t="s">
        <v>78</v>
      </c>
      <c r="G70" s="102"/>
    </row>
    <row r="71" spans="1:7" ht="15">
      <c r="A71" s="27" t="s">
        <v>392</v>
      </c>
      <c r="B71" s="27" t="s">
        <v>98</v>
      </c>
      <c r="C71" s="119">
        <v>61825</v>
      </c>
      <c r="D71" s="29">
        <v>572.96</v>
      </c>
      <c r="E71" s="81">
        <v>0.7799999999999999</v>
      </c>
      <c r="F71" s="30" t="s">
        <v>393</v>
      </c>
      <c r="G71" s="102"/>
    </row>
    <row r="72" spans="1:7" ht="15">
      <c r="A72" s="27" t="s">
        <v>318</v>
      </c>
      <c r="B72" s="27" t="s">
        <v>96</v>
      </c>
      <c r="C72" s="119">
        <v>646500</v>
      </c>
      <c r="D72" s="29">
        <v>529.81</v>
      </c>
      <c r="E72" s="81">
        <v>0.72</v>
      </c>
      <c r="F72" s="30" t="s">
        <v>319</v>
      </c>
      <c r="G72" s="102"/>
    </row>
    <row r="73" spans="1:7" ht="15">
      <c r="A73" s="27" t="s">
        <v>595</v>
      </c>
      <c r="B73" s="27" t="s">
        <v>206</v>
      </c>
      <c r="C73" s="119">
        <v>114713</v>
      </c>
      <c r="D73" s="29">
        <v>527.6798</v>
      </c>
      <c r="E73" s="81">
        <v>0.72</v>
      </c>
      <c r="F73" s="30" t="s">
        <v>601</v>
      </c>
      <c r="G73" s="102"/>
    </row>
    <row r="74" spans="1:7" ht="15">
      <c r="A74" s="27" t="s">
        <v>275</v>
      </c>
      <c r="B74" s="27" t="s">
        <v>106</v>
      </c>
      <c r="C74" s="119">
        <v>84287</v>
      </c>
      <c r="D74" s="29">
        <v>494.01</v>
      </c>
      <c r="E74" s="81">
        <v>0.67</v>
      </c>
      <c r="F74" s="30" t="s">
        <v>277</v>
      </c>
      <c r="G74" s="102"/>
    </row>
    <row r="75" spans="1:7" ht="15">
      <c r="A75" s="27" t="s">
        <v>450</v>
      </c>
      <c r="B75" s="27" t="s">
        <v>93</v>
      </c>
      <c r="C75" s="119">
        <v>104600</v>
      </c>
      <c r="D75" s="29">
        <v>460.66</v>
      </c>
      <c r="E75" s="81">
        <v>0.63</v>
      </c>
      <c r="F75" s="30" t="s">
        <v>451</v>
      </c>
      <c r="G75" s="102"/>
    </row>
    <row r="76" spans="1:7" ht="15">
      <c r="A76" s="27" t="s">
        <v>324</v>
      </c>
      <c r="B76" s="27" t="s">
        <v>325</v>
      </c>
      <c r="C76" s="119">
        <v>225492</v>
      </c>
      <c r="D76" s="29">
        <v>438.81</v>
      </c>
      <c r="E76" s="81">
        <v>0.6</v>
      </c>
      <c r="F76" s="30" t="s">
        <v>327</v>
      </c>
      <c r="G76" s="102"/>
    </row>
    <row r="77" spans="1:7" ht="15">
      <c r="A77" s="27" t="s">
        <v>254</v>
      </c>
      <c r="B77" s="27" t="s">
        <v>93</v>
      </c>
      <c r="C77" s="119">
        <v>285384</v>
      </c>
      <c r="D77" s="29">
        <v>414.81</v>
      </c>
      <c r="E77" s="81">
        <v>0.5700000000000001</v>
      </c>
      <c r="F77" s="30" t="s">
        <v>297</v>
      </c>
      <c r="G77" s="102"/>
    </row>
    <row r="78" spans="1:7" s="35" customFormat="1" ht="15">
      <c r="A78" s="22" t="s">
        <v>8</v>
      </c>
      <c r="B78" s="22"/>
      <c r="C78" s="120"/>
      <c r="D78" s="33">
        <f>SUM(D8:D77)</f>
        <v>65240.4698</v>
      </c>
      <c r="E78" s="33">
        <f>SUM(E8:E77)</f>
        <v>88.98999999999998</v>
      </c>
      <c r="F78" s="34"/>
      <c r="G78" s="103"/>
    </row>
    <row r="79" spans="1:7" s="35" customFormat="1" ht="15">
      <c r="A79" s="22" t="s">
        <v>9</v>
      </c>
      <c r="B79" s="22"/>
      <c r="C79" s="120"/>
      <c r="D79" s="124"/>
      <c r="E79" s="124"/>
      <c r="F79" s="34"/>
      <c r="G79" s="103"/>
    </row>
    <row r="80" spans="1:7" s="35" customFormat="1" ht="15">
      <c r="A80" s="22" t="s">
        <v>81</v>
      </c>
      <c r="B80" s="22"/>
      <c r="C80" s="120"/>
      <c r="D80" s="124"/>
      <c r="E80" s="124"/>
      <c r="F80" s="34"/>
      <c r="G80" s="103"/>
    </row>
    <row r="81" spans="1:7" s="35" customFormat="1" ht="15">
      <c r="A81" s="22" t="s">
        <v>25</v>
      </c>
      <c r="B81" s="22"/>
      <c r="C81" s="120"/>
      <c r="D81" s="124"/>
      <c r="E81" s="124"/>
      <c r="F81" s="34"/>
      <c r="G81" s="103"/>
    </row>
    <row r="82" spans="1:7" s="35" customFormat="1" ht="15">
      <c r="A82" s="27" t="s">
        <v>270</v>
      </c>
      <c r="B82" s="27" t="s">
        <v>271</v>
      </c>
      <c r="C82" s="119">
        <v>44100</v>
      </c>
      <c r="D82" s="29">
        <v>4.46</v>
      </c>
      <c r="E82" s="159">
        <v>0.01</v>
      </c>
      <c r="F82" s="30" t="s">
        <v>272</v>
      </c>
      <c r="G82" s="103"/>
    </row>
    <row r="83" spans="1:7" s="35" customFormat="1" ht="15">
      <c r="A83" s="27" t="s">
        <v>270</v>
      </c>
      <c r="B83" s="27" t="s">
        <v>271</v>
      </c>
      <c r="C83" s="119">
        <v>25200</v>
      </c>
      <c r="D83" s="29">
        <v>2.57</v>
      </c>
      <c r="E83" s="159" t="s">
        <v>365</v>
      </c>
      <c r="F83" s="30" t="s">
        <v>273</v>
      </c>
      <c r="G83" s="103"/>
    </row>
    <row r="84" spans="1:7" s="35" customFormat="1" ht="15">
      <c r="A84" s="27" t="s">
        <v>270</v>
      </c>
      <c r="B84" s="27" t="s">
        <v>271</v>
      </c>
      <c r="C84" s="119">
        <v>18900</v>
      </c>
      <c r="D84" s="29">
        <v>1.95</v>
      </c>
      <c r="E84" s="159" t="s">
        <v>365</v>
      </c>
      <c r="F84" s="30" t="s">
        <v>274</v>
      </c>
      <c r="G84" s="103"/>
    </row>
    <row r="85" spans="1:7" s="35" customFormat="1" ht="15">
      <c r="A85" s="22" t="s">
        <v>8</v>
      </c>
      <c r="B85" s="22"/>
      <c r="C85" s="120"/>
      <c r="D85" s="33">
        <f>SUM(D82:D84)</f>
        <v>8.979999999999999</v>
      </c>
      <c r="E85" s="33">
        <f>SUM(E82:E84)</f>
        <v>0.01</v>
      </c>
      <c r="F85" s="34"/>
      <c r="G85" s="103"/>
    </row>
    <row r="86" spans="1:6" ht="15">
      <c r="A86" s="22" t="s">
        <v>10</v>
      </c>
      <c r="B86" s="31"/>
      <c r="C86" s="135"/>
      <c r="D86" s="29"/>
      <c r="E86" s="81"/>
      <c r="F86" s="30"/>
    </row>
    <row r="87" spans="1:9" ht="15">
      <c r="A87" s="22" t="s">
        <v>17</v>
      </c>
      <c r="B87" s="26"/>
      <c r="C87"/>
      <c r="D87" s="29">
        <v>6250.16</v>
      </c>
      <c r="E87" s="81">
        <v>8.525085600885289</v>
      </c>
      <c r="F87" s="30"/>
      <c r="G87" s="102"/>
      <c r="H87" s="42"/>
      <c r="I87" s="42"/>
    </row>
    <row r="88" spans="1:9" ht="15">
      <c r="A88" s="22" t="s">
        <v>18</v>
      </c>
      <c r="B88" s="26"/>
      <c r="C88"/>
      <c r="D88" s="40">
        <v>1815.3138572000025</v>
      </c>
      <c r="E88" s="81">
        <v>2.476049577147349</v>
      </c>
      <c r="F88" s="30"/>
      <c r="G88" s="102"/>
      <c r="H88" s="42"/>
      <c r="I88" s="42"/>
    </row>
    <row r="89" spans="1:7" s="35" customFormat="1" ht="15">
      <c r="A89" s="44" t="s">
        <v>11</v>
      </c>
      <c r="B89" s="44"/>
      <c r="C89" s="45"/>
      <c r="D89" s="46">
        <f>D78+D85+D87+D88</f>
        <v>73314.92365720001</v>
      </c>
      <c r="E89" s="46">
        <f>E78+E85+E87+E88</f>
        <v>100.00113517803263</v>
      </c>
      <c r="F89" s="47"/>
      <c r="G89" s="103"/>
    </row>
    <row r="90" spans="1:7" s="35" customFormat="1" ht="15">
      <c r="A90" s="189" t="s">
        <v>596</v>
      </c>
      <c r="B90" s="129"/>
      <c r="C90" s="125"/>
      <c r="D90" s="126"/>
      <c r="E90" s="126"/>
      <c r="F90" s="127"/>
      <c r="G90" s="103"/>
    </row>
    <row r="91" spans="1:7" s="35" customFormat="1" ht="15">
      <c r="A91" s="128" t="s">
        <v>12</v>
      </c>
      <c r="B91" s="187"/>
      <c r="C91" s="125"/>
      <c r="D91" s="126"/>
      <c r="E91" s="126"/>
      <c r="F91" s="127"/>
      <c r="G91" s="103"/>
    </row>
    <row r="92" spans="1:8" s="35" customFormat="1" ht="15">
      <c r="A92" s="55" t="s">
        <v>13</v>
      </c>
      <c r="B92" s="56"/>
      <c r="C92" s="56"/>
      <c r="D92" s="126"/>
      <c r="E92" s="126"/>
      <c r="F92" s="127"/>
      <c r="G92" s="103"/>
      <c r="H92" s="71"/>
    </row>
    <row r="93" spans="1:7" s="35" customFormat="1" ht="15">
      <c r="A93" s="55" t="s">
        <v>376</v>
      </c>
      <c r="B93" s="56"/>
      <c r="C93" s="56"/>
      <c r="D93" s="126"/>
      <c r="E93" s="126"/>
      <c r="F93" s="127"/>
      <c r="G93" s="103"/>
    </row>
    <row r="94" spans="1:6" ht="15">
      <c r="A94" s="53" t="s">
        <v>14</v>
      </c>
      <c r="B94" s="167"/>
      <c r="C94" s="54"/>
      <c r="D94" s="54"/>
      <c r="E94" s="167"/>
      <c r="F94" s="2"/>
    </row>
    <row r="95" spans="1:6" s="76" customFormat="1" ht="31.5" customHeight="1">
      <c r="A95" s="204" t="s">
        <v>560</v>
      </c>
      <c r="B95" s="205"/>
      <c r="C95" s="205"/>
      <c r="D95" s="205"/>
      <c r="E95" s="205"/>
      <c r="F95" s="206"/>
    </row>
    <row r="96" spans="1:6" s="76" customFormat="1" ht="15">
      <c r="A96" s="168" t="s">
        <v>15</v>
      </c>
      <c r="B96" s="169"/>
      <c r="C96" s="169"/>
      <c r="D96" s="169"/>
      <c r="E96" s="169"/>
      <c r="F96" s="2"/>
    </row>
    <row r="97" spans="1:6" s="76" customFormat="1" ht="30.75" customHeight="1">
      <c r="A97" s="204" t="s">
        <v>597</v>
      </c>
      <c r="B97" s="205"/>
      <c r="C97" s="205"/>
      <c r="D97" s="205"/>
      <c r="E97" s="205"/>
      <c r="F97" s="206"/>
    </row>
    <row r="98" spans="1:6" s="76" customFormat="1" ht="48.75" customHeight="1">
      <c r="A98" s="204"/>
      <c r="B98" s="205"/>
      <c r="C98" s="205"/>
      <c r="D98" s="205"/>
      <c r="E98" s="205"/>
      <c r="F98" s="206"/>
    </row>
    <row r="99" spans="1:6" s="76" customFormat="1" ht="15">
      <c r="A99" s="130" t="s">
        <v>236</v>
      </c>
      <c r="B99" s="164"/>
      <c r="C99" s="164"/>
      <c r="D99" s="164"/>
      <c r="E99" s="164"/>
      <c r="F99" s="165"/>
    </row>
    <row r="100" spans="1:6" s="58" customFormat="1" ht="15" customHeight="1">
      <c r="A100" s="57" t="s">
        <v>16</v>
      </c>
      <c r="B100" s="219" t="s">
        <v>533</v>
      </c>
      <c r="C100" s="220"/>
      <c r="D100" s="209" t="s">
        <v>558</v>
      </c>
      <c r="E100" s="210"/>
      <c r="F100" s="211"/>
    </row>
    <row r="101" spans="1:8" s="58" customFormat="1" ht="15">
      <c r="A101" s="59" t="s">
        <v>489</v>
      </c>
      <c r="B101" s="229">
        <v>42.14</v>
      </c>
      <c r="C101" s="230"/>
      <c r="D101" s="229">
        <v>44.22</v>
      </c>
      <c r="E101" s="230"/>
      <c r="F101" s="231"/>
      <c r="H101" s="175"/>
    </row>
    <row r="102" spans="1:8" s="58" customFormat="1" ht="15">
      <c r="A102" s="60" t="s">
        <v>490</v>
      </c>
      <c r="B102" s="229">
        <v>111.61</v>
      </c>
      <c r="C102" s="230"/>
      <c r="D102" s="229">
        <v>117.1</v>
      </c>
      <c r="E102" s="230"/>
      <c r="F102" s="231"/>
      <c r="H102" s="175"/>
    </row>
    <row r="103" spans="1:8" s="58" customFormat="1" ht="15">
      <c r="A103" s="60" t="s">
        <v>290</v>
      </c>
      <c r="B103" s="229">
        <v>43.69</v>
      </c>
      <c r="C103" s="230"/>
      <c r="D103" s="229">
        <v>45.87</v>
      </c>
      <c r="E103" s="230"/>
      <c r="F103" s="231"/>
      <c r="H103" s="175"/>
    </row>
    <row r="104" spans="1:8" s="58" customFormat="1" ht="15">
      <c r="A104" s="60" t="s">
        <v>291</v>
      </c>
      <c r="B104" s="229">
        <v>115.29</v>
      </c>
      <c r="C104" s="230"/>
      <c r="D104" s="229">
        <v>121.06</v>
      </c>
      <c r="E104" s="230"/>
      <c r="F104" s="231"/>
      <c r="H104" s="175"/>
    </row>
    <row r="105" spans="1:6" ht="15">
      <c r="A105" s="232" t="s">
        <v>559</v>
      </c>
      <c r="B105" s="233"/>
      <c r="C105" s="233"/>
      <c r="D105" s="233"/>
      <c r="E105" s="233"/>
      <c r="F105" s="2"/>
    </row>
    <row r="106" spans="1:6" ht="16.5" customHeight="1">
      <c r="A106" s="234" t="s">
        <v>567</v>
      </c>
      <c r="B106" s="235"/>
      <c r="C106" s="235"/>
      <c r="D106" s="235"/>
      <c r="E106" s="235"/>
      <c r="F106" s="236"/>
    </row>
    <row r="107" spans="1:6" s="131" customFormat="1" ht="15">
      <c r="A107" s="201" t="s">
        <v>568</v>
      </c>
      <c r="B107" s="202"/>
      <c r="C107" s="202"/>
      <c r="D107" s="202"/>
      <c r="E107" s="202"/>
      <c r="F107" s="203"/>
    </row>
    <row r="108" spans="1:6" ht="15">
      <c r="A108" s="196" t="s">
        <v>569</v>
      </c>
      <c r="B108" s="197"/>
      <c r="C108" s="197"/>
      <c r="D108" s="197"/>
      <c r="E108" s="197"/>
      <c r="F108" s="2"/>
    </row>
    <row r="109" spans="1:6" s="131" customFormat="1" ht="15">
      <c r="A109" s="166" t="s">
        <v>609</v>
      </c>
      <c r="B109" s="167"/>
      <c r="C109" s="167"/>
      <c r="D109" s="167"/>
      <c r="E109" s="167"/>
      <c r="F109" s="149"/>
    </row>
    <row r="110" spans="1:6" s="131" customFormat="1" ht="15">
      <c r="A110" s="197" t="s">
        <v>570</v>
      </c>
      <c r="B110" s="197"/>
      <c r="C110" s="197"/>
      <c r="D110" s="197"/>
      <c r="E110" s="197"/>
      <c r="F110" s="152"/>
    </row>
  </sheetData>
  <sheetProtection/>
  <mergeCells count="17">
    <mergeCell ref="A95:F95"/>
    <mergeCell ref="A107:F107"/>
    <mergeCell ref="A97:F98"/>
    <mergeCell ref="A106:F106"/>
    <mergeCell ref="A108:E108"/>
    <mergeCell ref="B102:C102"/>
    <mergeCell ref="D102:F102"/>
    <mergeCell ref="B103:C103"/>
    <mergeCell ref="D103:F103"/>
    <mergeCell ref="A110:E110"/>
    <mergeCell ref="D104:F104"/>
    <mergeCell ref="A105:E105"/>
    <mergeCell ref="B100:C100"/>
    <mergeCell ref="D100:F100"/>
    <mergeCell ref="B101:C101"/>
    <mergeCell ref="D101:F101"/>
    <mergeCell ref="B104:C104"/>
  </mergeCells>
  <printOptions/>
  <pageMargins left="1.11" right="0.7" top="0.44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4.7109375" style="1" customWidth="1"/>
    <col min="2" max="2" width="25.00390625" style="1" bestFit="1" customWidth="1"/>
    <col min="3" max="3" width="16.28125" style="1" customWidth="1"/>
    <col min="4" max="4" width="15.421875" style="1" customWidth="1"/>
    <col min="5" max="5" width="20.00390625" style="1" customWidth="1"/>
    <col min="6" max="6" width="19.140625" style="61" customWidth="1"/>
    <col min="7" max="7" width="10.57421875" style="88" bestFit="1" customWidth="1"/>
    <col min="8" max="9" width="9.140625" style="88" customWidth="1"/>
    <col min="10" max="11" width="9.140625" style="89" customWidth="1"/>
    <col min="12" max="16384" width="9.140625" style="88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243</v>
      </c>
      <c r="B2" s="4"/>
      <c r="C2" s="7"/>
      <c r="D2" s="4"/>
      <c r="E2" s="4"/>
      <c r="F2" s="79"/>
    </row>
    <row r="3" spans="1:6" ht="15">
      <c r="A3" s="3" t="s">
        <v>549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9"/>
      <c r="D7" s="20"/>
      <c r="E7" s="23"/>
      <c r="F7" s="24"/>
    </row>
    <row r="8" spans="1:8" ht="15">
      <c r="A8" s="27" t="s">
        <v>126</v>
      </c>
      <c r="B8" s="27" t="s">
        <v>100</v>
      </c>
      <c r="C8" s="119">
        <v>242</v>
      </c>
      <c r="D8" s="29">
        <v>14.56</v>
      </c>
      <c r="E8" s="81">
        <v>6.710000000000001</v>
      </c>
      <c r="F8" s="30" t="s">
        <v>49</v>
      </c>
      <c r="G8" s="107"/>
      <c r="H8" s="107"/>
    </row>
    <row r="9" spans="1:8" ht="15">
      <c r="A9" s="27" t="s">
        <v>132</v>
      </c>
      <c r="B9" s="27" t="s">
        <v>94</v>
      </c>
      <c r="C9" s="119">
        <v>1980</v>
      </c>
      <c r="D9" s="29">
        <v>10.41</v>
      </c>
      <c r="E9" s="81">
        <v>4.8</v>
      </c>
      <c r="F9" s="30" t="s">
        <v>33</v>
      </c>
      <c r="G9" s="107"/>
      <c r="H9" s="107"/>
    </row>
    <row r="10" spans="1:8" ht="15">
      <c r="A10" s="27" t="s">
        <v>122</v>
      </c>
      <c r="B10" s="27" t="s">
        <v>92</v>
      </c>
      <c r="C10" s="119">
        <v>1160</v>
      </c>
      <c r="D10" s="29">
        <v>10.12</v>
      </c>
      <c r="E10" s="81">
        <v>4.66</v>
      </c>
      <c r="F10" s="30" t="s">
        <v>38</v>
      </c>
      <c r="G10" s="107"/>
      <c r="H10" s="107"/>
    </row>
    <row r="11" spans="1:8" ht="15">
      <c r="A11" s="27" t="s">
        <v>117</v>
      </c>
      <c r="B11" s="27" t="s">
        <v>92</v>
      </c>
      <c r="C11" s="119">
        <v>700</v>
      </c>
      <c r="D11" s="29">
        <v>10.1</v>
      </c>
      <c r="E11" s="81">
        <v>4.65</v>
      </c>
      <c r="F11" s="30" t="s">
        <v>30</v>
      </c>
      <c r="G11" s="107"/>
      <c r="H11" s="107"/>
    </row>
    <row r="12" spans="1:8" ht="15">
      <c r="A12" s="27" t="s">
        <v>131</v>
      </c>
      <c r="B12" s="27" t="s">
        <v>93</v>
      </c>
      <c r="C12" s="119">
        <v>3360</v>
      </c>
      <c r="D12" s="29">
        <v>9.42</v>
      </c>
      <c r="E12" s="81">
        <v>4.34</v>
      </c>
      <c r="F12" s="30" t="s">
        <v>35</v>
      </c>
      <c r="G12" s="107"/>
      <c r="H12" s="107"/>
    </row>
    <row r="13" spans="1:8" ht="15">
      <c r="A13" s="27" t="s">
        <v>119</v>
      </c>
      <c r="B13" s="27" t="s">
        <v>96</v>
      </c>
      <c r="C13" s="119">
        <v>490</v>
      </c>
      <c r="D13" s="29">
        <v>7.72</v>
      </c>
      <c r="E13" s="81">
        <v>3.56</v>
      </c>
      <c r="F13" s="30" t="s">
        <v>29</v>
      </c>
      <c r="G13" s="107"/>
      <c r="H13" s="107"/>
    </row>
    <row r="14" spans="1:8" ht="15">
      <c r="A14" s="27" t="s">
        <v>116</v>
      </c>
      <c r="B14" s="27" t="s">
        <v>95</v>
      </c>
      <c r="C14" s="119">
        <v>720</v>
      </c>
      <c r="D14" s="29">
        <v>7.36</v>
      </c>
      <c r="E14" s="81">
        <v>3.39</v>
      </c>
      <c r="F14" s="30" t="s">
        <v>28</v>
      </c>
      <c r="G14" s="107"/>
      <c r="H14" s="107"/>
    </row>
    <row r="15" spans="1:8" ht="15">
      <c r="A15" s="27" t="s">
        <v>118</v>
      </c>
      <c r="B15" s="27" t="s">
        <v>92</v>
      </c>
      <c r="C15" s="119">
        <v>2550</v>
      </c>
      <c r="D15" s="29">
        <v>7.06</v>
      </c>
      <c r="E15" s="81">
        <v>3.25</v>
      </c>
      <c r="F15" s="30" t="s">
        <v>248</v>
      </c>
      <c r="G15" s="107"/>
      <c r="H15" s="107"/>
    </row>
    <row r="16" spans="1:8" ht="15">
      <c r="A16" s="27" t="s">
        <v>140</v>
      </c>
      <c r="B16" s="27" t="s">
        <v>103</v>
      </c>
      <c r="C16" s="119">
        <v>1800</v>
      </c>
      <c r="D16" s="29">
        <v>6.69</v>
      </c>
      <c r="E16" s="81">
        <v>3.08</v>
      </c>
      <c r="F16" s="30" t="s">
        <v>51</v>
      </c>
      <c r="G16" s="107"/>
      <c r="H16" s="107"/>
    </row>
    <row r="17" spans="1:8" ht="15">
      <c r="A17" s="27" t="s">
        <v>333</v>
      </c>
      <c r="B17" s="27" t="s">
        <v>94</v>
      </c>
      <c r="C17" s="119">
        <v>1660</v>
      </c>
      <c r="D17" s="29">
        <v>6.43</v>
      </c>
      <c r="E17" s="81">
        <v>2.96</v>
      </c>
      <c r="F17" s="30" t="s">
        <v>334</v>
      </c>
      <c r="G17" s="107"/>
      <c r="H17" s="107"/>
    </row>
    <row r="18" spans="1:8" ht="15">
      <c r="A18" s="27" t="s">
        <v>208</v>
      </c>
      <c r="B18" s="27" t="s">
        <v>93</v>
      </c>
      <c r="C18" s="119">
        <v>2562</v>
      </c>
      <c r="D18" s="29">
        <v>6.2</v>
      </c>
      <c r="E18" s="81">
        <v>2.86</v>
      </c>
      <c r="F18" s="30" t="s">
        <v>268</v>
      </c>
      <c r="G18" s="107"/>
      <c r="H18" s="107"/>
    </row>
    <row r="19" spans="1:8" ht="15">
      <c r="A19" s="27" t="s">
        <v>184</v>
      </c>
      <c r="B19" s="27" t="s">
        <v>96</v>
      </c>
      <c r="C19" s="119">
        <v>1500</v>
      </c>
      <c r="D19" s="29">
        <v>6.18</v>
      </c>
      <c r="E19" s="81">
        <v>2.85</v>
      </c>
      <c r="F19" s="30" t="s">
        <v>66</v>
      </c>
      <c r="G19" s="107"/>
      <c r="H19" s="107"/>
    </row>
    <row r="20" spans="1:8" ht="15">
      <c r="A20" s="27" t="s">
        <v>155</v>
      </c>
      <c r="B20" s="27" t="s">
        <v>104</v>
      </c>
      <c r="C20" s="119">
        <v>162</v>
      </c>
      <c r="D20" s="29">
        <v>6.15</v>
      </c>
      <c r="E20" s="81">
        <v>2.83</v>
      </c>
      <c r="F20" s="30" t="s">
        <v>57</v>
      </c>
      <c r="G20" s="107"/>
      <c r="H20" s="107"/>
    </row>
    <row r="21" spans="1:8" ht="15">
      <c r="A21" s="27" t="s">
        <v>142</v>
      </c>
      <c r="B21" s="27" t="s">
        <v>97</v>
      </c>
      <c r="C21" s="119">
        <v>510</v>
      </c>
      <c r="D21" s="29">
        <v>5.97</v>
      </c>
      <c r="E21" s="81">
        <v>2.75</v>
      </c>
      <c r="F21" s="30" t="s">
        <v>459</v>
      </c>
      <c r="G21" s="107"/>
      <c r="H21" s="107"/>
    </row>
    <row r="22" spans="1:8" ht="15">
      <c r="A22" s="27" t="s">
        <v>130</v>
      </c>
      <c r="B22" s="27" t="s">
        <v>103</v>
      </c>
      <c r="C22" s="119">
        <v>1500</v>
      </c>
      <c r="D22" s="29">
        <v>5.79</v>
      </c>
      <c r="E22" s="81">
        <v>2.67</v>
      </c>
      <c r="F22" s="30" t="s">
        <v>44</v>
      </c>
      <c r="G22" s="107"/>
      <c r="H22" s="107"/>
    </row>
    <row r="23" spans="1:8" ht="15">
      <c r="A23" s="27" t="s">
        <v>211</v>
      </c>
      <c r="B23" s="27" t="s">
        <v>105</v>
      </c>
      <c r="C23" s="119">
        <v>466</v>
      </c>
      <c r="D23" s="29">
        <v>5.77</v>
      </c>
      <c r="E23" s="81">
        <v>2.6599999999999997</v>
      </c>
      <c r="F23" s="30" t="s">
        <v>216</v>
      </c>
      <c r="G23" s="107"/>
      <c r="H23" s="107"/>
    </row>
    <row r="24" spans="1:8" ht="15">
      <c r="A24" s="27" t="s">
        <v>210</v>
      </c>
      <c r="B24" s="27" t="s">
        <v>101</v>
      </c>
      <c r="C24" s="119">
        <v>1795</v>
      </c>
      <c r="D24" s="29">
        <v>5.15</v>
      </c>
      <c r="E24" s="81">
        <v>2.37</v>
      </c>
      <c r="F24" s="30" t="s">
        <v>215</v>
      </c>
      <c r="G24" s="107"/>
      <c r="H24" s="107"/>
    </row>
    <row r="25" spans="1:8" ht="15">
      <c r="A25" s="27" t="s">
        <v>154</v>
      </c>
      <c r="B25" s="27" t="s">
        <v>92</v>
      </c>
      <c r="C25" s="119">
        <v>5000</v>
      </c>
      <c r="D25" s="29">
        <v>4.57</v>
      </c>
      <c r="E25" s="81">
        <v>2.11</v>
      </c>
      <c r="F25" s="30" t="s">
        <v>56</v>
      </c>
      <c r="G25" s="107"/>
      <c r="H25" s="107"/>
    </row>
    <row r="26" spans="1:8" ht="15">
      <c r="A26" s="27" t="s">
        <v>156</v>
      </c>
      <c r="B26" s="27" t="s">
        <v>93</v>
      </c>
      <c r="C26" s="119">
        <v>1290</v>
      </c>
      <c r="D26" s="29">
        <v>4.55</v>
      </c>
      <c r="E26" s="81">
        <v>2.1</v>
      </c>
      <c r="F26" s="30" t="s">
        <v>58</v>
      </c>
      <c r="G26" s="107"/>
      <c r="H26" s="107"/>
    </row>
    <row r="27" spans="1:8" ht="15">
      <c r="A27" s="27" t="s">
        <v>123</v>
      </c>
      <c r="B27" s="27" t="s">
        <v>92</v>
      </c>
      <c r="C27" s="119">
        <v>900</v>
      </c>
      <c r="D27" s="29">
        <v>4.42</v>
      </c>
      <c r="E27" s="81">
        <v>2.04</v>
      </c>
      <c r="F27" s="30" t="s">
        <v>147</v>
      </c>
      <c r="G27" s="107"/>
      <c r="H27" s="107"/>
    </row>
    <row r="28" spans="1:8" ht="15">
      <c r="A28" s="27" t="s">
        <v>209</v>
      </c>
      <c r="B28" s="27" t="s">
        <v>114</v>
      </c>
      <c r="C28" s="119">
        <v>690</v>
      </c>
      <c r="D28" s="29">
        <v>4.13</v>
      </c>
      <c r="E28" s="81">
        <v>1.9</v>
      </c>
      <c r="F28" s="30" t="s">
        <v>214</v>
      </c>
      <c r="G28" s="107"/>
      <c r="H28" s="107"/>
    </row>
    <row r="29" spans="1:8" ht="15">
      <c r="A29" s="27" t="s">
        <v>213</v>
      </c>
      <c r="B29" s="27" t="s">
        <v>98</v>
      </c>
      <c r="C29" s="119">
        <v>1660</v>
      </c>
      <c r="D29" s="29">
        <v>3.97</v>
      </c>
      <c r="E29" s="81">
        <v>1.83</v>
      </c>
      <c r="F29" s="30" t="s">
        <v>90</v>
      </c>
      <c r="G29" s="107"/>
      <c r="H29" s="107"/>
    </row>
    <row r="30" spans="1:8" ht="15">
      <c r="A30" s="27" t="s">
        <v>280</v>
      </c>
      <c r="B30" s="27" t="s">
        <v>97</v>
      </c>
      <c r="C30" s="119">
        <v>1000</v>
      </c>
      <c r="D30" s="29">
        <v>3.66</v>
      </c>
      <c r="E30" s="81">
        <v>1.69</v>
      </c>
      <c r="F30" s="30" t="s">
        <v>283</v>
      </c>
      <c r="G30" s="107"/>
      <c r="H30" s="107"/>
    </row>
    <row r="31" spans="1:8" ht="15">
      <c r="A31" s="27" t="s">
        <v>145</v>
      </c>
      <c r="B31" s="27" t="s">
        <v>104</v>
      </c>
      <c r="C31" s="119">
        <v>750</v>
      </c>
      <c r="D31" s="29">
        <v>3.66</v>
      </c>
      <c r="E31" s="81">
        <v>1.69</v>
      </c>
      <c r="F31" s="30" t="s">
        <v>150</v>
      </c>
      <c r="G31" s="107"/>
      <c r="H31" s="107"/>
    </row>
    <row r="32" spans="1:11" ht="15">
      <c r="A32" s="27" t="s">
        <v>550</v>
      </c>
      <c r="B32" s="27" t="s">
        <v>101</v>
      </c>
      <c r="C32" s="119">
        <v>485</v>
      </c>
      <c r="D32" s="29">
        <v>3.34</v>
      </c>
      <c r="E32" s="81">
        <v>1.54</v>
      </c>
      <c r="F32" s="30" t="s">
        <v>257</v>
      </c>
      <c r="G32" s="107"/>
      <c r="H32" s="107"/>
      <c r="K32" s="27"/>
    </row>
    <row r="33" spans="1:8" ht="15">
      <c r="A33" s="27" t="s">
        <v>207</v>
      </c>
      <c r="B33" s="27" t="s">
        <v>95</v>
      </c>
      <c r="C33" s="119">
        <v>550</v>
      </c>
      <c r="D33" s="29">
        <v>3.28</v>
      </c>
      <c r="E33" s="81">
        <v>1.51</v>
      </c>
      <c r="F33" s="30" t="s">
        <v>88</v>
      </c>
      <c r="G33" s="107"/>
      <c r="H33" s="107"/>
    </row>
    <row r="34" spans="1:8" ht="15">
      <c r="A34" s="27" t="s">
        <v>138</v>
      </c>
      <c r="B34" s="27" t="s">
        <v>99</v>
      </c>
      <c r="C34" s="119">
        <v>884</v>
      </c>
      <c r="D34" s="29">
        <v>3.09</v>
      </c>
      <c r="E34" s="81">
        <v>1.4200000000000002</v>
      </c>
      <c r="F34" s="30" t="s">
        <v>45</v>
      </c>
      <c r="G34" s="107"/>
      <c r="H34" s="107"/>
    </row>
    <row r="35" spans="1:8" ht="15">
      <c r="A35" s="27" t="s">
        <v>281</v>
      </c>
      <c r="B35" s="27" t="s">
        <v>105</v>
      </c>
      <c r="C35" s="119">
        <v>200</v>
      </c>
      <c r="D35" s="29">
        <v>3.03</v>
      </c>
      <c r="E35" s="81">
        <v>1.4000000000000001</v>
      </c>
      <c r="F35" s="30" t="s">
        <v>284</v>
      </c>
      <c r="G35" s="107"/>
      <c r="H35" s="107"/>
    </row>
    <row r="36" spans="1:8" ht="15">
      <c r="A36" s="27" t="s">
        <v>160</v>
      </c>
      <c r="B36" s="27" t="s">
        <v>98</v>
      </c>
      <c r="C36" s="119">
        <v>405</v>
      </c>
      <c r="D36" s="29">
        <v>3</v>
      </c>
      <c r="E36" s="81">
        <v>1.38</v>
      </c>
      <c r="F36" s="30" t="s">
        <v>87</v>
      </c>
      <c r="G36" s="107"/>
      <c r="H36" s="107"/>
    </row>
    <row r="37" spans="1:10" ht="15">
      <c r="A37" s="27" t="s">
        <v>121</v>
      </c>
      <c r="B37" s="27" t="s">
        <v>94</v>
      </c>
      <c r="C37" s="119">
        <v>214</v>
      </c>
      <c r="D37" s="29">
        <v>2.83</v>
      </c>
      <c r="E37" s="81">
        <v>1.3</v>
      </c>
      <c r="F37" s="30" t="s">
        <v>27</v>
      </c>
      <c r="G37" s="107"/>
      <c r="H37" s="107"/>
      <c r="J37" s="27"/>
    </row>
    <row r="38" spans="1:8" ht="15">
      <c r="A38" s="27" t="s">
        <v>269</v>
      </c>
      <c r="B38" s="27" t="s">
        <v>96</v>
      </c>
      <c r="C38" s="119">
        <v>1350</v>
      </c>
      <c r="D38" s="29">
        <v>2.82</v>
      </c>
      <c r="E38" s="81">
        <v>1.3</v>
      </c>
      <c r="F38" s="30" t="s">
        <v>89</v>
      </c>
      <c r="G38" s="107"/>
      <c r="H38" s="107"/>
    </row>
    <row r="39" spans="1:8" ht="15">
      <c r="A39" s="27" t="s">
        <v>195</v>
      </c>
      <c r="B39" s="27" t="s">
        <v>98</v>
      </c>
      <c r="C39" s="119">
        <v>300</v>
      </c>
      <c r="D39" s="29">
        <v>2.8</v>
      </c>
      <c r="E39" s="81">
        <v>1.29</v>
      </c>
      <c r="F39" s="30" t="s">
        <v>74</v>
      </c>
      <c r="G39" s="107"/>
      <c r="H39" s="107"/>
    </row>
    <row r="40" spans="1:8" ht="15">
      <c r="A40" s="27" t="s">
        <v>279</v>
      </c>
      <c r="B40" s="27" t="s">
        <v>114</v>
      </c>
      <c r="C40" s="119">
        <v>400</v>
      </c>
      <c r="D40" s="29">
        <v>2.8</v>
      </c>
      <c r="E40" s="81">
        <v>1.29</v>
      </c>
      <c r="F40" s="30" t="s">
        <v>282</v>
      </c>
      <c r="G40" s="107"/>
      <c r="H40" s="107"/>
    </row>
    <row r="41" spans="1:8" ht="15">
      <c r="A41" s="27" t="s">
        <v>182</v>
      </c>
      <c r="B41" s="27" t="s">
        <v>98</v>
      </c>
      <c r="C41" s="119">
        <v>830</v>
      </c>
      <c r="D41" s="29">
        <v>2.7</v>
      </c>
      <c r="E41" s="81">
        <v>1.24</v>
      </c>
      <c r="F41" s="30" t="s">
        <v>69</v>
      </c>
      <c r="G41" s="107"/>
      <c r="H41" s="107"/>
    </row>
    <row r="42" spans="1:8" ht="15">
      <c r="A42" s="27" t="s">
        <v>218</v>
      </c>
      <c r="B42" s="27" t="s">
        <v>93</v>
      </c>
      <c r="C42" s="119">
        <v>140</v>
      </c>
      <c r="D42" s="29">
        <v>2.68</v>
      </c>
      <c r="E42" s="81">
        <v>1.24</v>
      </c>
      <c r="F42" s="30" t="s">
        <v>220</v>
      </c>
      <c r="G42" s="107"/>
      <c r="H42" s="107"/>
    </row>
    <row r="43" spans="1:8" ht="15">
      <c r="A43" s="27" t="s">
        <v>180</v>
      </c>
      <c r="B43" s="27" t="s">
        <v>101</v>
      </c>
      <c r="C43" s="119">
        <v>1230</v>
      </c>
      <c r="D43" s="29">
        <v>2.51</v>
      </c>
      <c r="E43" s="81">
        <v>1.16</v>
      </c>
      <c r="F43" s="30" t="s">
        <v>68</v>
      </c>
      <c r="G43" s="107"/>
      <c r="H43" s="107"/>
    </row>
    <row r="44" spans="1:8" ht="15">
      <c r="A44" s="27" t="s">
        <v>166</v>
      </c>
      <c r="B44" s="27" t="s">
        <v>91</v>
      </c>
      <c r="C44" s="119">
        <v>450</v>
      </c>
      <c r="D44" s="29">
        <v>2.41</v>
      </c>
      <c r="E44" s="81">
        <v>1.11</v>
      </c>
      <c r="F44" s="30" t="s">
        <v>39</v>
      </c>
      <c r="G44" s="107"/>
      <c r="H44" s="107"/>
    </row>
    <row r="45" spans="1:8" ht="15">
      <c r="A45" s="27" t="s">
        <v>124</v>
      </c>
      <c r="B45" s="27" t="s">
        <v>102</v>
      </c>
      <c r="C45" s="119">
        <v>1200</v>
      </c>
      <c r="D45" s="29">
        <v>2.22</v>
      </c>
      <c r="E45" s="81">
        <v>1.02</v>
      </c>
      <c r="F45" s="30" t="s">
        <v>37</v>
      </c>
      <c r="G45" s="107"/>
      <c r="H45" s="107"/>
    </row>
    <row r="46" spans="1:8" ht="15">
      <c r="A46" s="27" t="s">
        <v>224</v>
      </c>
      <c r="B46" s="27" t="s">
        <v>347</v>
      </c>
      <c r="C46" s="119">
        <v>2400</v>
      </c>
      <c r="D46" s="29">
        <v>2.06</v>
      </c>
      <c r="E46" s="81">
        <v>0.95</v>
      </c>
      <c r="F46" s="30" t="s">
        <v>226</v>
      </c>
      <c r="G46" s="107"/>
      <c r="H46" s="107"/>
    </row>
    <row r="47" spans="1:8" ht="15">
      <c r="A47" s="27" t="s">
        <v>158</v>
      </c>
      <c r="B47" s="27" t="s">
        <v>101</v>
      </c>
      <c r="C47" s="119">
        <v>43</v>
      </c>
      <c r="D47" s="29">
        <v>2.02</v>
      </c>
      <c r="E47" s="81">
        <v>0.9299999999999999</v>
      </c>
      <c r="F47" s="30" t="s">
        <v>296</v>
      </c>
      <c r="G47" s="107"/>
      <c r="H47" s="107"/>
    </row>
    <row r="48" spans="1:8" ht="15">
      <c r="A48" s="27" t="s">
        <v>31</v>
      </c>
      <c r="B48" s="27" t="s">
        <v>92</v>
      </c>
      <c r="C48" s="119">
        <v>600</v>
      </c>
      <c r="D48" s="29">
        <v>1.76</v>
      </c>
      <c r="E48" s="81">
        <v>0.8099999999999999</v>
      </c>
      <c r="F48" s="30" t="s">
        <v>249</v>
      </c>
      <c r="G48" s="107"/>
      <c r="H48" s="107"/>
    </row>
    <row r="49" spans="1:8" ht="15">
      <c r="A49" s="27" t="s">
        <v>170</v>
      </c>
      <c r="B49" s="27" t="s">
        <v>97</v>
      </c>
      <c r="C49" s="119">
        <v>160</v>
      </c>
      <c r="D49" s="29">
        <v>1.72</v>
      </c>
      <c r="E49" s="81">
        <v>0.79</v>
      </c>
      <c r="F49" s="30" t="s">
        <v>171</v>
      </c>
      <c r="G49" s="107"/>
      <c r="H49" s="107"/>
    </row>
    <row r="50" spans="1:8" ht="15">
      <c r="A50" s="27" t="s">
        <v>169</v>
      </c>
      <c r="B50" s="27" t="s">
        <v>106</v>
      </c>
      <c r="C50" s="119">
        <v>1080</v>
      </c>
      <c r="D50" s="29">
        <v>1.69</v>
      </c>
      <c r="E50" s="81">
        <v>0.7799999999999999</v>
      </c>
      <c r="F50" s="30" t="s">
        <v>557</v>
      </c>
      <c r="G50" s="107"/>
      <c r="H50" s="107"/>
    </row>
    <row r="51" spans="1:8" ht="15">
      <c r="A51" s="27" t="s">
        <v>125</v>
      </c>
      <c r="B51" s="27" t="s">
        <v>101</v>
      </c>
      <c r="C51" s="119">
        <v>240</v>
      </c>
      <c r="D51" s="29">
        <v>1.5</v>
      </c>
      <c r="E51" s="81">
        <v>0.69</v>
      </c>
      <c r="F51" s="30" t="s">
        <v>43</v>
      </c>
      <c r="G51" s="107"/>
      <c r="H51" s="107"/>
    </row>
    <row r="52" spans="1:8" ht="15">
      <c r="A52" s="27" t="s">
        <v>381</v>
      </c>
      <c r="B52" s="27" t="s">
        <v>100</v>
      </c>
      <c r="C52" s="119">
        <v>527</v>
      </c>
      <c r="D52" s="29">
        <v>1.49</v>
      </c>
      <c r="E52" s="81">
        <v>0.69</v>
      </c>
      <c r="F52" s="30" t="s">
        <v>59</v>
      </c>
      <c r="G52" s="107"/>
      <c r="H52" s="107"/>
    </row>
    <row r="53" spans="1:7" ht="15">
      <c r="A53" s="22" t="s">
        <v>8</v>
      </c>
      <c r="B53" s="31"/>
      <c r="C53" s="143"/>
      <c r="D53" s="33">
        <f>SUM(D8:D52)</f>
        <v>211.79000000000002</v>
      </c>
      <c r="E53" s="33">
        <f>SUM(E8:E52)</f>
        <v>97.59000000000002</v>
      </c>
      <c r="F53" s="41"/>
      <c r="G53" s="90"/>
    </row>
    <row r="54" spans="1:6" ht="15">
      <c r="A54" s="22" t="s">
        <v>10</v>
      </c>
      <c r="B54" s="26"/>
      <c r="C54" s="144"/>
      <c r="D54" s="29"/>
      <c r="E54" s="81"/>
      <c r="F54" s="41"/>
    </row>
    <row r="55" spans="1:9" ht="15">
      <c r="A55" s="22" t="s">
        <v>17</v>
      </c>
      <c r="B55" s="26"/>
      <c r="C55" s="74"/>
      <c r="D55" s="29">
        <v>6.07</v>
      </c>
      <c r="E55" s="145">
        <v>2.797361974289045</v>
      </c>
      <c r="F55" s="41"/>
      <c r="H55" s="107"/>
      <c r="I55" s="146"/>
    </row>
    <row r="56" spans="1:9" ht="15">
      <c r="A56" s="22" t="s">
        <v>18</v>
      </c>
      <c r="B56" s="26"/>
      <c r="C56"/>
      <c r="D56" s="40">
        <v>-0.8698479999999904</v>
      </c>
      <c r="E56" s="145">
        <v>-0.39</v>
      </c>
      <c r="F56" s="41"/>
      <c r="H56" s="107"/>
      <c r="I56" s="146"/>
    </row>
    <row r="57" spans="1:7" ht="15">
      <c r="A57" s="44" t="s">
        <v>11</v>
      </c>
      <c r="B57" s="44"/>
      <c r="C57" s="45"/>
      <c r="D57" s="46">
        <f>D53+D55+D56</f>
        <v>216.99015200000002</v>
      </c>
      <c r="E57" s="46">
        <f>E53+E55+E56</f>
        <v>99.99736197428906</v>
      </c>
      <c r="F57" s="47"/>
      <c r="G57" s="90"/>
    </row>
    <row r="58" spans="1:6" ht="15">
      <c r="A58" s="91" t="s">
        <v>14</v>
      </c>
      <c r="B58" s="100"/>
      <c r="C58" s="92"/>
      <c r="D58" s="92"/>
      <c r="E58" s="92"/>
      <c r="F58" s="101"/>
    </row>
    <row r="59" spans="1:8" ht="27" customHeight="1">
      <c r="A59" s="204" t="s">
        <v>560</v>
      </c>
      <c r="B59" s="205"/>
      <c r="C59" s="205"/>
      <c r="D59" s="205"/>
      <c r="E59" s="205"/>
      <c r="F59" s="206"/>
      <c r="H59" s="90"/>
    </row>
    <row r="60" spans="1:6" ht="15">
      <c r="A60" s="237" t="s">
        <v>15</v>
      </c>
      <c r="B60" s="238"/>
      <c r="C60" s="238"/>
      <c r="D60" s="238"/>
      <c r="E60" s="238"/>
      <c r="F60" s="239"/>
    </row>
    <row r="61" spans="1:6" ht="15">
      <c r="A61" s="240" t="s">
        <v>19</v>
      </c>
      <c r="B61" s="241"/>
      <c r="C61" s="241"/>
      <c r="D61" s="241"/>
      <c r="E61" s="241"/>
      <c r="F61" s="242"/>
    </row>
    <row r="62" spans="1:6" ht="15">
      <c r="A62" s="57" t="s">
        <v>16</v>
      </c>
      <c r="B62" s="219" t="s">
        <v>533</v>
      </c>
      <c r="C62" s="220"/>
      <c r="D62" s="209" t="s">
        <v>558</v>
      </c>
      <c r="E62" s="210"/>
      <c r="F62" s="211"/>
    </row>
    <row r="63" spans="1:8" ht="15">
      <c r="A63" s="59" t="s">
        <v>489</v>
      </c>
      <c r="B63" s="176">
        <v>27.4</v>
      </c>
      <c r="C63" s="177"/>
      <c r="D63" s="229">
        <v>28.56</v>
      </c>
      <c r="E63" s="230"/>
      <c r="F63" s="231"/>
      <c r="G63" s="58"/>
      <c r="H63" s="175"/>
    </row>
    <row r="64" spans="1:8" ht="15">
      <c r="A64" s="60" t="s">
        <v>490</v>
      </c>
      <c r="B64" s="176">
        <v>43.13</v>
      </c>
      <c r="C64" s="177"/>
      <c r="D64" s="229">
        <v>44.96</v>
      </c>
      <c r="E64" s="230"/>
      <c r="F64" s="231"/>
      <c r="G64" s="58"/>
      <c r="H64" s="175"/>
    </row>
    <row r="65" spans="1:11" s="94" customFormat="1" ht="15">
      <c r="A65" s="196" t="s">
        <v>561</v>
      </c>
      <c r="B65" s="197"/>
      <c r="C65" s="197"/>
      <c r="D65" s="197"/>
      <c r="E65" s="197"/>
      <c r="F65" s="2"/>
      <c r="J65" s="95"/>
      <c r="K65" s="95"/>
    </row>
    <row r="66" spans="1:11" s="94" customFormat="1" ht="17.25" customHeight="1">
      <c r="A66" s="234" t="s">
        <v>562</v>
      </c>
      <c r="B66" s="235"/>
      <c r="C66" s="235"/>
      <c r="D66" s="235"/>
      <c r="E66" s="235"/>
      <c r="F66" s="236"/>
      <c r="J66" s="95"/>
      <c r="K66" s="95"/>
    </row>
    <row r="67" spans="1:11" s="94" customFormat="1" ht="15" customHeight="1">
      <c r="A67" s="201" t="s">
        <v>563</v>
      </c>
      <c r="B67" s="202"/>
      <c r="C67" s="202"/>
      <c r="D67" s="202"/>
      <c r="E67" s="202"/>
      <c r="F67" s="203"/>
      <c r="J67" s="95"/>
      <c r="K67" s="95"/>
    </row>
    <row r="68" spans="1:11" s="94" customFormat="1" ht="15" customHeight="1">
      <c r="A68" s="196" t="s">
        <v>564</v>
      </c>
      <c r="B68" s="197"/>
      <c r="C68" s="197"/>
      <c r="D68" s="197"/>
      <c r="E68" s="197"/>
      <c r="F68" s="2"/>
      <c r="J68" s="95"/>
      <c r="K68" s="95"/>
    </row>
    <row r="69" spans="1:11" s="94" customFormat="1" ht="15">
      <c r="A69" s="153" t="s">
        <v>610</v>
      </c>
      <c r="B69" s="154"/>
      <c r="C69" s="154"/>
      <c r="D69" s="154"/>
      <c r="E69" s="154"/>
      <c r="F69" s="149"/>
      <c r="J69" s="95"/>
      <c r="K69" s="95"/>
    </row>
    <row r="70" spans="1:11" s="94" customFormat="1" ht="15">
      <c r="A70" s="197" t="s">
        <v>565</v>
      </c>
      <c r="B70" s="197"/>
      <c r="C70" s="197"/>
      <c r="D70" s="197"/>
      <c r="E70" s="197"/>
      <c r="F70" s="152"/>
      <c r="J70" s="95"/>
      <c r="K70" s="95"/>
    </row>
  </sheetData>
  <sheetProtection/>
  <mergeCells count="12">
    <mergeCell ref="A59:F59"/>
    <mergeCell ref="A60:F60"/>
    <mergeCell ref="A61:F61"/>
    <mergeCell ref="A70:E70"/>
    <mergeCell ref="A68:E68"/>
    <mergeCell ref="A67:F67"/>
    <mergeCell ref="B62:C62"/>
    <mergeCell ref="D62:F62"/>
    <mergeCell ref="A65:E65"/>
    <mergeCell ref="D63:F63"/>
    <mergeCell ref="D64:F64"/>
    <mergeCell ref="A66:F66"/>
  </mergeCells>
  <printOptions/>
  <pageMargins left="0.7" right="0.7" top="0.75" bottom="0.75" header="0.3" footer="0.3"/>
  <pageSetup fitToHeight="1" fitToWidth="1"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5.140625" style="1" customWidth="1"/>
    <col min="2" max="2" width="26.140625" style="1" customWidth="1"/>
    <col min="3" max="3" width="12.421875" style="1" customWidth="1"/>
    <col min="4" max="4" width="14.57421875" style="1" customWidth="1"/>
    <col min="5" max="5" width="22.00390625" style="1" customWidth="1"/>
    <col min="6" max="6" width="18.8515625" style="61" customWidth="1"/>
    <col min="7" max="7" width="10.28125" style="64" bestFit="1" customWidth="1"/>
    <col min="8" max="8" width="10.140625" style="64" bestFit="1" customWidth="1"/>
    <col min="9" max="16384" width="9.140625" style="64" customWidth="1"/>
  </cols>
  <sheetData>
    <row r="1" spans="1:6" ht="15">
      <c r="A1" s="3" t="s">
        <v>0</v>
      </c>
      <c r="B1" s="4"/>
      <c r="C1" s="5"/>
      <c r="D1" s="6"/>
      <c r="E1" s="6"/>
      <c r="F1" s="78"/>
    </row>
    <row r="2" spans="1:6" ht="15">
      <c r="A2" s="3" t="s">
        <v>322</v>
      </c>
      <c r="B2" s="4"/>
      <c r="C2" s="7"/>
      <c r="D2" s="4"/>
      <c r="E2" s="4"/>
      <c r="F2" s="79"/>
    </row>
    <row r="3" spans="1:6" ht="15">
      <c r="A3" s="3" t="s">
        <v>549</v>
      </c>
      <c r="B3" s="8"/>
      <c r="C3" s="9"/>
      <c r="D3" s="8"/>
      <c r="E3" s="8"/>
      <c r="F3" s="80"/>
    </row>
    <row r="4" spans="1:6" ht="15">
      <c r="A4" s="3"/>
      <c r="B4" s="8"/>
      <c r="C4" s="9"/>
      <c r="D4" s="8"/>
      <c r="E4" s="8"/>
      <c r="F4" s="80"/>
    </row>
    <row r="5" spans="1:6" ht="34.5" customHeight="1">
      <c r="A5" s="14" t="s">
        <v>1</v>
      </c>
      <c r="B5" s="14" t="s">
        <v>2</v>
      </c>
      <c r="C5" s="62" t="s">
        <v>3</v>
      </c>
      <c r="D5" s="15" t="s">
        <v>4</v>
      </c>
      <c r="E5" s="68" t="s">
        <v>5</v>
      </c>
      <c r="F5" s="63" t="s">
        <v>6</v>
      </c>
    </row>
    <row r="6" spans="1:6" ht="15">
      <c r="A6" s="3" t="s">
        <v>7</v>
      </c>
      <c r="B6" s="18"/>
      <c r="C6" s="19"/>
      <c r="D6" s="20"/>
      <c r="E6" s="23"/>
      <c r="F6" s="24"/>
    </row>
    <row r="7" spans="1:6" ht="15">
      <c r="A7" s="22" t="s">
        <v>25</v>
      </c>
      <c r="B7" s="18"/>
      <c r="C7" s="118"/>
      <c r="D7" s="20"/>
      <c r="E7" s="23"/>
      <c r="F7" s="24"/>
    </row>
    <row r="8" spans="1:8" ht="15">
      <c r="A8" s="27" t="s">
        <v>126</v>
      </c>
      <c r="B8" s="27" t="s">
        <v>100</v>
      </c>
      <c r="C8" s="119">
        <v>2590</v>
      </c>
      <c r="D8" s="29">
        <v>155.81</v>
      </c>
      <c r="E8" s="81">
        <v>5.26</v>
      </c>
      <c r="F8" s="30" t="s">
        <v>49</v>
      </c>
      <c r="G8" s="88"/>
      <c r="H8" s="108"/>
    </row>
    <row r="9" spans="1:8" ht="15">
      <c r="A9" s="27" t="s">
        <v>154</v>
      </c>
      <c r="B9" s="27" t="s">
        <v>92</v>
      </c>
      <c r="C9" s="119">
        <v>152400</v>
      </c>
      <c r="D9" s="29">
        <v>139.37</v>
      </c>
      <c r="E9" s="81">
        <v>4.7</v>
      </c>
      <c r="F9" s="30" t="s">
        <v>56</v>
      </c>
      <c r="G9" s="88"/>
      <c r="H9" s="108"/>
    </row>
    <row r="10" spans="1:8" ht="15">
      <c r="A10" s="27" t="s">
        <v>119</v>
      </c>
      <c r="B10" s="27" t="s">
        <v>96</v>
      </c>
      <c r="C10" s="119">
        <v>7380</v>
      </c>
      <c r="D10" s="29">
        <v>116.23</v>
      </c>
      <c r="E10" s="81">
        <v>3.92</v>
      </c>
      <c r="F10" s="30" t="s">
        <v>29</v>
      </c>
      <c r="G10" s="88"/>
      <c r="H10" s="108"/>
    </row>
    <row r="11" spans="1:8" ht="15">
      <c r="A11" s="27" t="s">
        <v>117</v>
      </c>
      <c r="B11" s="27" t="s">
        <v>92</v>
      </c>
      <c r="C11" s="119">
        <v>8000</v>
      </c>
      <c r="D11" s="29">
        <v>115.4</v>
      </c>
      <c r="E11" s="81">
        <v>3.9</v>
      </c>
      <c r="F11" s="30" t="s">
        <v>30</v>
      </c>
      <c r="G11" s="88"/>
      <c r="H11" s="108"/>
    </row>
    <row r="12" spans="1:8" ht="15">
      <c r="A12" s="27" t="s">
        <v>211</v>
      </c>
      <c r="B12" s="27" t="s">
        <v>105</v>
      </c>
      <c r="C12" s="119">
        <v>8200</v>
      </c>
      <c r="D12" s="29">
        <v>101.57</v>
      </c>
      <c r="E12" s="81">
        <v>3.4299999999999997</v>
      </c>
      <c r="F12" s="30" t="s">
        <v>216</v>
      </c>
      <c r="G12" s="88"/>
      <c r="H12" s="108"/>
    </row>
    <row r="13" spans="1:8" ht="15">
      <c r="A13" s="27" t="s">
        <v>118</v>
      </c>
      <c r="B13" s="27" t="s">
        <v>92</v>
      </c>
      <c r="C13" s="119">
        <v>33350</v>
      </c>
      <c r="D13" s="29">
        <v>92.33</v>
      </c>
      <c r="E13" s="81">
        <v>3.1199999999999997</v>
      </c>
      <c r="F13" s="30" t="s">
        <v>248</v>
      </c>
      <c r="G13" s="88"/>
      <c r="H13" s="108"/>
    </row>
    <row r="14" spans="1:8" ht="15">
      <c r="A14" s="27" t="s">
        <v>130</v>
      </c>
      <c r="B14" s="27" t="s">
        <v>103</v>
      </c>
      <c r="C14" s="119">
        <v>22000</v>
      </c>
      <c r="D14" s="29">
        <v>84.92</v>
      </c>
      <c r="E14" s="81">
        <v>2.87</v>
      </c>
      <c r="F14" s="30" t="s">
        <v>44</v>
      </c>
      <c r="G14" s="88"/>
      <c r="H14" s="108"/>
    </row>
    <row r="15" spans="1:8" ht="15">
      <c r="A15" s="27" t="s">
        <v>31</v>
      </c>
      <c r="B15" s="27" t="s">
        <v>92</v>
      </c>
      <c r="C15" s="119">
        <v>28800</v>
      </c>
      <c r="D15" s="29">
        <v>84.5</v>
      </c>
      <c r="E15" s="81">
        <v>2.85</v>
      </c>
      <c r="F15" s="30" t="s">
        <v>249</v>
      </c>
      <c r="G15" s="88"/>
      <c r="H15" s="108"/>
    </row>
    <row r="16" spans="1:8" ht="15">
      <c r="A16" s="27" t="s">
        <v>116</v>
      </c>
      <c r="B16" s="27" t="s">
        <v>95</v>
      </c>
      <c r="C16" s="119">
        <v>7800</v>
      </c>
      <c r="D16" s="29">
        <v>79.74</v>
      </c>
      <c r="E16" s="81">
        <v>2.69</v>
      </c>
      <c r="F16" s="30" t="s">
        <v>28</v>
      </c>
      <c r="G16" s="88"/>
      <c r="H16" s="108"/>
    </row>
    <row r="17" spans="1:8" ht="15">
      <c r="A17" s="27" t="s">
        <v>269</v>
      </c>
      <c r="B17" s="27" t="s">
        <v>96</v>
      </c>
      <c r="C17" s="119">
        <v>37100</v>
      </c>
      <c r="D17" s="29">
        <v>77.39</v>
      </c>
      <c r="E17" s="81">
        <v>2.6100000000000003</v>
      </c>
      <c r="F17" s="30" t="s">
        <v>89</v>
      </c>
      <c r="G17" s="88"/>
      <c r="H17" s="108"/>
    </row>
    <row r="18" spans="1:8" ht="15">
      <c r="A18" s="27" t="s">
        <v>156</v>
      </c>
      <c r="B18" s="27" t="s">
        <v>93</v>
      </c>
      <c r="C18" s="119">
        <v>21600</v>
      </c>
      <c r="D18" s="29">
        <v>76.17</v>
      </c>
      <c r="E18" s="81">
        <v>2.5700000000000003</v>
      </c>
      <c r="F18" s="30" t="s">
        <v>58</v>
      </c>
      <c r="G18" s="88"/>
      <c r="H18" s="108"/>
    </row>
    <row r="19" spans="1:8" ht="15">
      <c r="A19" s="27" t="s">
        <v>333</v>
      </c>
      <c r="B19" s="27" t="s">
        <v>94</v>
      </c>
      <c r="C19" s="119">
        <v>19100</v>
      </c>
      <c r="D19" s="29">
        <v>73.93</v>
      </c>
      <c r="E19" s="81">
        <v>2.5</v>
      </c>
      <c r="F19" s="30" t="s">
        <v>334</v>
      </c>
      <c r="G19" s="88"/>
      <c r="H19" s="108"/>
    </row>
    <row r="20" spans="1:8" ht="15">
      <c r="A20" s="27" t="s">
        <v>122</v>
      </c>
      <c r="B20" s="27" t="s">
        <v>92</v>
      </c>
      <c r="C20" s="119">
        <v>8400</v>
      </c>
      <c r="D20" s="29">
        <v>73.26</v>
      </c>
      <c r="E20" s="81">
        <v>2.4699999999999998</v>
      </c>
      <c r="F20" s="30" t="s">
        <v>38</v>
      </c>
      <c r="G20" s="88"/>
      <c r="H20" s="108"/>
    </row>
    <row r="21" spans="1:8" ht="15">
      <c r="A21" s="27" t="s">
        <v>209</v>
      </c>
      <c r="B21" s="27" t="s">
        <v>114</v>
      </c>
      <c r="C21" s="119">
        <v>12000</v>
      </c>
      <c r="D21" s="29">
        <v>71.85</v>
      </c>
      <c r="E21" s="81">
        <v>2.4299999999999997</v>
      </c>
      <c r="F21" s="30" t="s">
        <v>214</v>
      </c>
      <c r="G21" s="88"/>
      <c r="H21" s="108"/>
    </row>
    <row r="22" spans="1:8" ht="15">
      <c r="A22" s="27" t="s">
        <v>196</v>
      </c>
      <c r="B22" s="27" t="s">
        <v>105</v>
      </c>
      <c r="C22" s="119">
        <v>4710</v>
      </c>
      <c r="D22" s="29">
        <v>69.87</v>
      </c>
      <c r="E22" s="81">
        <v>2.36</v>
      </c>
      <c r="F22" s="30" t="s">
        <v>76</v>
      </c>
      <c r="G22" s="88"/>
      <c r="H22" s="108"/>
    </row>
    <row r="23" spans="1:8" ht="15">
      <c r="A23" s="27" t="s">
        <v>155</v>
      </c>
      <c r="B23" s="27" t="s">
        <v>104</v>
      </c>
      <c r="C23" s="119">
        <v>1780</v>
      </c>
      <c r="D23" s="29">
        <v>67.57</v>
      </c>
      <c r="E23" s="81">
        <v>2.2800000000000002</v>
      </c>
      <c r="F23" s="30" t="s">
        <v>57</v>
      </c>
      <c r="G23" s="88"/>
      <c r="H23" s="108"/>
    </row>
    <row r="24" spans="1:8" ht="15">
      <c r="A24" s="27" t="s">
        <v>143</v>
      </c>
      <c r="B24" s="27" t="s">
        <v>96</v>
      </c>
      <c r="C24" s="119">
        <v>33500</v>
      </c>
      <c r="D24" s="29">
        <v>66</v>
      </c>
      <c r="E24" s="81">
        <v>2.23</v>
      </c>
      <c r="F24" s="30" t="s">
        <v>46</v>
      </c>
      <c r="G24" s="88"/>
      <c r="H24" s="108"/>
    </row>
    <row r="25" spans="1:8" ht="15">
      <c r="A25" s="27" t="s">
        <v>184</v>
      </c>
      <c r="B25" s="27" t="s">
        <v>96</v>
      </c>
      <c r="C25" s="119">
        <v>15800</v>
      </c>
      <c r="D25" s="29">
        <v>65.11</v>
      </c>
      <c r="E25" s="81">
        <v>2.1999999999999997</v>
      </c>
      <c r="F25" s="30" t="s">
        <v>66</v>
      </c>
      <c r="G25" s="88"/>
      <c r="H25" s="108"/>
    </row>
    <row r="26" spans="1:8" ht="15">
      <c r="A26" s="27" t="s">
        <v>280</v>
      </c>
      <c r="B26" s="27" t="s">
        <v>97</v>
      </c>
      <c r="C26" s="119">
        <v>17200</v>
      </c>
      <c r="D26" s="29">
        <v>62.89</v>
      </c>
      <c r="E26" s="81">
        <v>2.12</v>
      </c>
      <c r="F26" s="30" t="s">
        <v>283</v>
      </c>
      <c r="G26" s="88"/>
      <c r="H26" s="108"/>
    </row>
    <row r="27" spans="1:8" ht="15">
      <c r="A27" s="27" t="s">
        <v>281</v>
      </c>
      <c r="B27" s="27" t="s">
        <v>105</v>
      </c>
      <c r="C27" s="119">
        <v>4030</v>
      </c>
      <c r="D27" s="29">
        <v>61.08</v>
      </c>
      <c r="E27" s="81">
        <v>2.06</v>
      </c>
      <c r="F27" s="30" t="s">
        <v>284</v>
      </c>
      <c r="G27" s="88"/>
      <c r="H27" s="108"/>
    </row>
    <row r="28" spans="1:8" ht="15">
      <c r="A28" s="27" t="s">
        <v>279</v>
      </c>
      <c r="B28" s="27" t="s">
        <v>114</v>
      </c>
      <c r="C28" s="119">
        <v>8700</v>
      </c>
      <c r="D28" s="29">
        <v>60.83</v>
      </c>
      <c r="E28" s="81">
        <v>2.0500000000000003</v>
      </c>
      <c r="F28" s="30" t="s">
        <v>282</v>
      </c>
      <c r="G28" s="88"/>
      <c r="H28" s="108"/>
    </row>
    <row r="29" spans="1:8" ht="15">
      <c r="A29" s="27" t="s">
        <v>132</v>
      </c>
      <c r="B29" s="27" t="s">
        <v>94</v>
      </c>
      <c r="C29" s="119">
        <v>11400</v>
      </c>
      <c r="D29" s="29">
        <v>59.92</v>
      </c>
      <c r="E29" s="81">
        <v>2.02</v>
      </c>
      <c r="F29" s="30" t="s">
        <v>33</v>
      </c>
      <c r="G29" s="88"/>
      <c r="H29" s="108"/>
    </row>
    <row r="30" spans="1:8" ht="15">
      <c r="A30" s="27" t="s">
        <v>218</v>
      </c>
      <c r="B30" s="27" t="s">
        <v>93</v>
      </c>
      <c r="C30" s="119">
        <v>3100</v>
      </c>
      <c r="D30" s="29">
        <v>59.28</v>
      </c>
      <c r="E30" s="81">
        <v>2</v>
      </c>
      <c r="F30" s="30" t="s">
        <v>220</v>
      </c>
      <c r="G30" s="88"/>
      <c r="H30" s="108"/>
    </row>
    <row r="31" spans="1:8" ht="15">
      <c r="A31" s="27" t="s">
        <v>217</v>
      </c>
      <c r="B31" s="27" t="s">
        <v>94</v>
      </c>
      <c r="C31" s="119">
        <v>6290</v>
      </c>
      <c r="D31" s="29">
        <v>58.7</v>
      </c>
      <c r="E31" s="81">
        <v>1.9800000000000002</v>
      </c>
      <c r="F31" s="30" t="s">
        <v>219</v>
      </c>
      <c r="G31" s="88"/>
      <c r="H31" s="108"/>
    </row>
    <row r="32" spans="1:8" ht="15">
      <c r="A32" s="27" t="s">
        <v>210</v>
      </c>
      <c r="B32" s="27" t="s">
        <v>101</v>
      </c>
      <c r="C32" s="119">
        <v>20040</v>
      </c>
      <c r="D32" s="29">
        <v>57.52</v>
      </c>
      <c r="E32" s="81">
        <v>1.94</v>
      </c>
      <c r="F32" s="30" t="s">
        <v>215</v>
      </c>
      <c r="G32" s="88"/>
      <c r="H32" s="108"/>
    </row>
    <row r="33" spans="1:8" ht="15">
      <c r="A33" s="27" t="s">
        <v>145</v>
      </c>
      <c r="B33" s="27" t="s">
        <v>104</v>
      </c>
      <c r="C33" s="119">
        <v>11300</v>
      </c>
      <c r="D33" s="29">
        <v>55.1</v>
      </c>
      <c r="E33" s="81">
        <v>1.8599999999999999</v>
      </c>
      <c r="F33" s="30" t="s">
        <v>150</v>
      </c>
      <c r="G33" s="88"/>
      <c r="H33" s="108"/>
    </row>
    <row r="34" spans="1:8" ht="15">
      <c r="A34" s="27" t="s">
        <v>550</v>
      </c>
      <c r="B34" s="27" t="s">
        <v>101</v>
      </c>
      <c r="C34" s="119">
        <v>8005</v>
      </c>
      <c r="D34" s="29">
        <v>55.09</v>
      </c>
      <c r="E34" s="81">
        <v>1.8599999999999999</v>
      </c>
      <c r="F34" s="30" t="s">
        <v>257</v>
      </c>
      <c r="G34" s="88"/>
      <c r="H34" s="108"/>
    </row>
    <row r="35" spans="1:8" ht="15">
      <c r="A35" s="27" t="s">
        <v>166</v>
      </c>
      <c r="B35" s="27" t="s">
        <v>91</v>
      </c>
      <c r="C35" s="119">
        <v>9150</v>
      </c>
      <c r="D35" s="29">
        <v>49</v>
      </c>
      <c r="E35" s="81">
        <v>1.6500000000000001</v>
      </c>
      <c r="F35" s="30" t="s">
        <v>39</v>
      </c>
      <c r="G35" s="88"/>
      <c r="H35" s="108"/>
    </row>
    <row r="36" spans="1:8" ht="15">
      <c r="A36" s="27" t="s">
        <v>124</v>
      </c>
      <c r="B36" s="27" t="s">
        <v>102</v>
      </c>
      <c r="C36" s="119">
        <v>26400</v>
      </c>
      <c r="D36" s="29">
        <v>48.84</v>
      </c>
      <c r="E36" s="81">
        <v>1.6500000000000001</v>
      </c>
      <c r="F36" s="30" t="s">
        <v>37</v>
      </c>
      <c r="G36" s="88"/>
      <c r="H36" s="108"/>
    </row>
    <row r="37" spans="1:8" ht="15">
      <c r="A37" s="27" t="s">
        <v>131</v>
      </c>
      <c r="B37" s="27" t="s">
        <v>93</v>
      </c>
      <c r="C37" s="119">
        <v>15300</v>
      </c>
      <c r="D37" s="29">
        <v>42.89</v>
      </c>
      <c r="E37" s="81">
        <v>1.4500000000000002</v>
      </c>
      <c r="F37" s="30" t="s">
        <v>35</v>
      </c>
      <c r="G37" s="88"/>
      <c r="H37" s="108"/>
    </row>
    <row r="38" spans="1:8" ht="15">
      <c r="A38" s="27" t="s">
        <v>127</v>
      </c>
      <c r="B38" s="27" t="s">
        <v>95</v>
      </c>
      <c r="C38" s="119">
        <v>1760</v>
      </c>
      <c r="D38" s="29">
        <v>42.8</v>
      </c>
      <c r="E38" s="81">
        <v>1.44</v>
      </c>
      <c r="F38" s="30" t="s">
        <v>47</v>
      </c>
      <c r="G38" s="88"/>
      <c r="H38" s="108"/>
    </row>
    <row r="39" spans="1:8" ht="15">
      <c r="A39" s="27" t="s">
        <v>137</v>
      </c>
      <c r="B39" s="27" t="s">
        <v>97</v>
      </c>
      <c r="C39" s="119">
        <v>2800</v>
      </c>
      <c r="D39" s="29">
        <v>42.06</v>
      </c>
      <c r="E39" s="81">
        <v>1.4200000000000002</v>
      </c>
      <c r="F39" s="30" t="s">
        <v>26</v>
      </c>
      <c r="G39" s="88"/>
      <c r="H39" s="108"/>
    </row>
    <row r="40" spans="1:8" ht="15">
      <c r="A40" s="27" t="s">
        <v>123</v>
      </c>
      <c r="B40" s="27" t="s">
        <v>92</v>
      </c>
      <c r="C40" s="119">
        <v>8500</v>
      </c>
      <c r="D40" s="29">
        <v>41.72</v>
      </c>
      <c r="E40" s="81">
        <v>1.41</v>
      </c>
      <c r="F40" s="30" t="s">
        <v>147</v>
      </c>
      <c r="G40" s="88"/>
      <c r="H40" s="108"/>
    </row>
    <row r="41" spans="1:8" ht="15">
      <c r="A41" s="27" t="s">
        <v>208</v>
      </c>
      <c r="B41" s="27" t="s">
        <v>93</v>
      </c>
      <c r="C41" s="119">
        <v>16800</v>
      </c>
      <c r="D41" s="29">
        <v>40.67</v>
      </c>
      <c r="E41" s="81">
        <v>1.37</v>
      </c>
      <c r="F41" s="30" t="s">
        <v>268</v>
      </c>
      <c r="G41" s="88"/>
      <c r="H41" s="108"/>
    </row>
    <row r="42" spans="1:8" ht="15">
      <c r="A42" s="27" t="s">
        <v>140</v>
      </c>
      <c r="B42" s="27" t="s">
        <v>103</v>
      </c>
      <c r="C42" s="119">
        <v>10550</v>
      </c>
      <c r="D42" s="29">
        <v>39.24</v>
      </c>
      <c r="E42" s="81">
        <v>1.32</v>
      </c>
      <c r="F42" s="30" t="s">
        <v>51</v>
      </c>
      <c r="G42" s="88"/>
      <c r="H42" s="108"/>
    </row>
    <row r="43" spans="1:8" ht="15">
      <c r="A43" s="27" t="s">
        <v>160</v>
      </c>
      <c r="B43" s="27" t="s">
        <v>98</v>
      </c>
      <c r="C43" s="119">
        <v>4880</v>
      </c>
      <c r="D43" s="29">
        <v>36.1</v>
      </c>
      <c r="E43" s="81">
        <v>1.22</v>
      </c>
      <c r="F43" s="30" t="s">
        <v>87</v>
      </c>
      <c r="G43" s="88"/>
      <c r="H43" s="108"/>
    </row>
    <row r="44" spans="1:8" ht="15">
      <c r="A44" s="27" t="s">
        <v>212</v>
      </c>
      <c r="B44" s="27" t="s">
        <v>101</v>
      </c>
      <c r="C44" s="119">
        <v>1780</v>
      </c>
      <c r="D44" s="29">
        <v>34.09</v>
      </c>
      <c r="E44" s="81">
        <v>1.15</v>
      </c>
      <c r="F44" s="30" t="s">
        <v>86</v>
      </c>
      <c r="G44" s="88"/>
      <c r="H44" s="108"/>
    </row>
    <row r="45" spans="1:8" ht="15">
      <c r="A45" s="27" t="s">
        <v>138</v>
      </c>
      <c r="B45" s="27" t="s">
        <v>99</v>
      </c>
      <c r="C45" s="119">
        <v>9500</v>
      </c>
      <c r="D45" s="29">
        <v>33.25</v>
      </c>
      <c r="E45" s="81">
        <v>1.1199999999999999</v>
      </c>
      <c r="F45" s="30" t="s">
        <v>45</v>
      </c>
      <c r="G45" s="88"/>
      <c r="H45" s="108"/>
    </row>
    <row r="46" spans="1:8" ht="15">
      <c r="A46" s="27" t="s">
        <v>180</v>
      </c>
      <c r="B46" s="27" t="s">
        <v>101</v>
      </c>
      <c r="C46" s="119">
        <v>15300</v>
      </c>
      <c r="D46" s="29">
        <v>31.2</v>
      </c>
      <c r="E46" s="81">
        <v>1.05</v>
      </c>
      <c r="F46" s="30" t="s">
        <v>68</v>
      </c>
      <c r="G46" s="88"/>
      <c r="H46" s="108"/>
    </row>
    <row r="47" spans="1:8" ht="15">
      <c r="A47" s="27" t="s">
        <v>158</v>
      </c>
      <c r="B47" s="27" t="s">
        <v>101</v>
      </c>
      <c r="C47" s="119">
        <v>640</v>
      </c>
      <c r="D47" s="29">
        <v>30.1</v>
      </c>
      <c r="E47" s="81">
        <v>1.02</v>
      </c>
      <c r="F47" s="30" t="s">
        <v>296</v>
      </c>
      <c r="G47" s="88"/>
      <c r="H47" s="108"/>
    </row>
    <row r="48" spans="1:8" ht="15">
      <c r="A48" s="27" t="s">
        <v>169</v>
      </c>
      <c r="B48" s="27" t="s">
        <v>106</v>
      </c>
      <c r="C48" s="119">
        <v>18830</v>
      </c>
      <c r="D48" s="29">
        <v>29.52</v>
      </c>
      <c r="E48" s="81">
        <v>1</v>
      </c>
      <c r="F48" s="30" t="s">
        <v>557</v>
      </c>
      <c r="G48" s="88"/>
      <c r="H48" s="108"/>
    </row>
    <row r="49" spans="1:8" ht="15">
      <c r="A49" s="27" t="s">
        <v>170</v>
      </c>
      <c r="B49" s="27" t="s">
        <v>97</v>
      </c>
      <c r="C49" s="119">
        <v>2700</v>
      </c>
      <c r="D49" s="29">
        <v>29.11</v>
      </c>
      <c r="E49" s="81">
        <v>0.98</v>
      </c>
      <c r="F49" s="30" t="s">
        <v>171</v>
      </c>
      <c r="G49" s="88"/>
      <c r="H49" s="108"/>
    </row>
    <row r="50" spans="1:8" ht="15">
      <c r="A50" s="27" t="s">
        <v>207</v>
      </c>
      <c r="B50" s="27" t="s">
        <v>95</v>
      </c>
      <c r="C50" s="119">
        <v>4200</v>
      </c>
      <c r="D50" s="29">
        <v>25.02</v>
      </c>
      <c r="E50" s="81">
        <v>0.84</v>
      </c>
      <c r="F50" s="30" t="s">
        <v>88</v>
      </c>
      <c r="G50" s="88"/>
      <c r="H50" s="108"/>
    </row>
    <row r="51" spans="1:8" ht="15">
      <c r="A51" s="27" t="s">
        <v>213</v>
      </c>
      <c r="B51" s="27" t="s">
        <v>98</v>
      </c>
      <c r="C51" s="119">
        <v>9800</v>
      </c>
      <c r="D51" s="29">
        <v>23.44</v>
      </c>
      <c r="E51" s="81">
        <v>0.79</v>
      </c>
      <c r="F51" s="30" t="s">
        <v>90</v>
      </c>
      <c r="G51" s="88"/>
      <c r="H51" s="108"/>
    </row>
    <row r="52" spans="1:8" ht="15">
      <c r="A52" s="27" t="s">
        <v>125</v>
      </c>
      <c r="B52" s="27" t="s">
        <v>101</v>
      </c>
      <c r="C52" s="119">
        <v>3680</v>
      </c>
      <c r="D52" s="29">
        <v>22.96</v>
      </c>
      <c r="E52" s="81">
        <v>0.7799999999999999</v>
      </c>
      <c r="F52" s="30" t="s">
        <v>43</v>
      </c>
      <c r="G52" s="88"/>
      <c r="H52" s="108"/>
    </row>
    <row r="53" spans="1:7" ht="15">
      <c r="A53" s="22" t="s">
        <v>8</v>
      </c>
      <c r="B53" s="22"/>
      <c r="C53" s="120"/>
      <c r="D53" s="33">
        <f>SUM(D7:D52)</f>
        <v>2783.44</v>
      </c>
      <c r="E53" s="33">
        <f>SUM(E7:E52)</f>
        <v>93.94000000000003</v>
      </c>
      <c r="F53" s="41"/>
      <c r="G53" s="108"/>
    </row>
    <row r="54" spans="1:14" s="88" customFormat="1" ht="15">
      <c r="A54" s="22" t="s">
        <v>10</v>
      </c>
      <c r="B54" s="27"/>
      <c r="C54" s="119"/>
      <c r="D54" s="29"/>
      <c r="E54" s="81"/>
      <c r="F54" s="41"/>
      <c r="H54" s="90"/>
      <c r="M54" s="89"/>
      <c r="N54" s="89"/>
    </row>
    <row r="55" spans="1:14" s="88" customFormat="1" ht="15">
      <c r="A55" s="22" t="s">
        <v>17</v>
      </c>
      <c r="B55" s="27"/>
      <c r="C55" s="28"/>
      <c r="D55" s="29">
        <v>182.21</v>
      </c>
      <c r="E55" s="81">
        <v>6.150510024647209</v>
      </c>
      <c r="F55" s="41"/>
      <c r="G55" s="90"/>
      <c r="H55" s="90"/>
      <c r="M55" s="89"/>
      <c r="N55" s="89"/>
    </row>
    <row r="56" spans="1:14" s="88" customFormat="1" ht="15">
      <c r="A56" s="22" t="s">
        <v>18</v>
      </c>
      <c r="B56" s="27"/>
      <c r="C56" s="28"/>
      <c r="D56" s="40">
        <v>-3.1314564999997856</v>
      </c>
      <c r="E56" s="81">
        <v>-0.09</v>
      </c>
      <c r="F56" s="41"/>
      <c r="G56" s="90"/>
      <c r="H56" s="90"/>
      <c r="M56" s="89"/>
      <c r="N56" s="89"/>
    </row>
    <row r="57" spans="1:14" s="88" customFormat="1" ht="15">
      <c r="A57" s="44" t="s">
        <v>11</v>
      </c>
      <c r="B57" s="44"/>
      <c r="C57" s="45"/>
      <c r="D57" s="46">
        <f>D53+D55+D56</f>
        <v>2962.5185435000003</v>
      </c>
      <c r="E57" s="82">
        <f>+E53+E55+E56</f>
        <v>100.00051002464723</v>
      </c>
      <c r="F57" s="47"/>
      <c r="G57" s="107"/>
      <c r="M57" s="89"/>
      <c r="N57" s="89"/>
    </row>
    <row r="58" spans="1:14" s="88" customFormat="1" ht="15">
      <c r="A58" s="91" t="s">
        <v>14</v>
      </c>
      <c r="B58" s="133"/>
      <c r="C58" s="92"/>
      <c r="D58" s="92"/>
      <c r="E58" s="92"/>
      <c r="F58" s="134"/>
      <c r="M58" s="89"/>
      <c r="N58" s="89"/>
    </row>
    <row r="59" spans="1:14" s="88" customFormat="1" ht="30" customHeight="1">
      <c r="A59" s="204" t="s">
        <v>560</v>
      </c>
      <c r="B59" s="205"/>
      <c r="C59" s="205"/>
      <c r="D59" s="205"/>
      <c r="E59" s="205"/>
      <c r="F59" s="206"/>
      <c r="G59" s="90"/>
      <c r="H59" s="90"/>
      <c r="M59" s="89"/>
      <c r="N59" s="89"/>
    </row>
    <row r="60" spans="1:14" s="88" customFormat="1" ht="15">
      <c r="A60" s="237" t="s">
        <v>15</v>
      </c>
      <c r="B60" s="238"/>
      <c r="C60" s="238"/>
      <c r="D60" s="238"/>
      <c r="E60" s="238"/>
      <c r="F60" s="239"/>
      <c r="M60" s="89"/>
      <c r="N60" s="89"/>
    </row>
    <row r="61" spans="1:14" s="88" customFormat="1" ht="15">
      <c r="A61" s="240" t="s">
        <v>19</v>
      </c>
      <c r="B61" s="241"/>
      <c r="C61" s="241"/>
      <c r="D61" s="241"/>
      <c r="E61" s="241"/>
      <c r="F61" s="242"/>
      <c r="M61" s="89"/>
      <c r="N61" s="89"/>
    </row>
    <row r="62" spans="1:6" s="58" customFormat="1" ht="15" customHeight="1">
      <c r="A62" s="57" t="s">
        <v>16</v>
      </c>
      <c r="B62" s="219" t="s">
        <v>533</v>
      </c>
      <c r="C62" s="220"/>
      <c r="D62" s="209" t="s">
        <v>558</v>
      </c>
      <c r="E62" s="210"/>
      <c r="F62" s="211"/>
    </row>
    <row r="63" spans="1:8" s="58" customFormat="1" ht="15" customHeight="1">
      <c r="A63" s="59" t="s">
        <v>489</v>
      </c>
      <c r="B63" s="229">
        <v>26.71</v>
      </c>
      <c r="C63" s="231"/>
      <c r="D63" s="229">
        <v>27.97</v>
      </c>
      <c r="E63" s="230"/>
      <c r="F63" s="231"/>
      <c r="H63" s="175"/>
    </row>
    <row r="64" spans="1:8" s="58" customFormat="1" ht="15" customHeight="1">
      <c r="A64" s="60" t="s">
        <v>490</v>
      </c>
      <c r="B64" s="229">
        <v>31.15</v>
      </c>
      <c r="C64" s="231"/>
      <c r="D64" s="229">
        <v>32.63</v>
      </c>
      <c r="E64" s="230"/>
      <c r="F64" s="231"/>
      <c r="H64" s="175"/>
    </row>
    <row r="65" spans="1:14" s="94" customFormat="1" ht="15">
      <c r="A65" s="132" t="s">
        <v>566</v>
      </c>
      <c r="B65" s="133"/>
      <c r="C65" s="133"/>
      <c r="D65" s="133"/>
      <c r="E65" s="133"/>
      <c r="F65" s="134"/>
      <c r="M65" s="95"/>
      <c r="N65" s="95"/>
    </row>
    <row r="66" spans="1:14" s="94" customFormat="1" ht="15" customHeight="1">
      <c r="A66" s="243" t="s">
        <v>562</v>
      </c>
      <c r="B66" s="244"/>
      <c r="C66" s="244"/>
      <c r="D66" s="244"/>
      <c r="E66" s="244"/>
      <c r="F66" s="245"/>
      <c r="M66" s="95"/>
      <c r="N66" s="95"/>
    </row>
    <row r="67" spans="1:14" s="94" customFormat="1" ht="15">
      <c r="A67" s="201" t="s">
        <v>563</v>
      </c>
      <c r="B67" s="202"/>
      <c r="C67" s="202"/>
      <c r="D67" s="202"/>
      <c r="E67" s="202"/>
      <c r="F67" s="203"/>
      <c r="M67" s="95"/>
      <c r="N67" s="95"/>
    </row>
    <row r="68" spans="1:14" s="94" customFormat="1" ht="15">
      <c r="A68" s="196" t="s">
        <v>564</v>
      </c>
      <c r="B68" s="197"/>
      <c r="C68" s="197"/>
      <c r="D68" s="197"/>
      <c r="E68" s="197"/>
      <c r="F68" s="93"/>
      <c r="M68" s="95"/>
      <c r="N68" s="95"/>
    </row>
    <row r="69" spans="1:14" s="94" customFormat="1" ht="15">
      <c r="A69" s="155" t="s">
        <v>611</v>
      </c>
      <c r="B69" s="156"/>
      <c r="C69" s="156"/>
      <c r="D69" s="156"/>
      <c r="E69" s="156"/>
      <c r="F69" s="93"/>
      <c r="M69" s="95"/>
      <c r="N69" s="95"/>
    </row>
    <row r="70" spans="1:14" s="94" customFormat="1" ht="15">
      <c r="A70" s="161" t="s">
        <v>565</v>
      </c>
      <c r="B70" s="163"/>
      <c r="C70" s="163"/>
      <c r="D70" s="163"/>
      <c r="E70" s="163"/>
      <c r="F70" s="93"/>
      <c r="M70" s="95"/>
      <c r="N70" s="95"/>
    </row>
  </sheetData>
  <sheetProtection/>
  <mergeCells count="12">
    <mergeCell ref="A59:F59"/>
    <mergeCell ref="B64:C64"/>
    <mergeCell ref="D64:F64"/>
    <mergeCell ref="A66:F66"/>
    <mergeCell ref="A67:F67"/>
    <mergeCell ref="A68:E68"/>
    <mergeCell ref="A60:F60"/>
    <mergeCell ref="A61:F61"/>
    <mergeCell ref="B62:C62"/>
    <mergeCell ref="D62:F62"/>
    <mergeCell ref="B63:C63"/>
    <mergeCell ref="D63:F63"/>
  </mergeCells>
  <printOptions/>
  <pageMargins left="1.15" right="0.7" top="0.55" bottom="0.57" header="0.3" footer="0.3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as51116</dc:creator>
  <cp:keywords/>
  <dc:description/>
  <cp:lastModifiedBy>Rajeesh Nair</cp:lastModifiedBy>
  <cp:lastPrinted>2015-10-08T06:52:59Z</cp:lastPrinted>
  <dcterms:created xsi:type="dcterms:W3CDTF">2013-10-05T08:27:21Z</dcterms:created>
  <dcterms:modified xsi:type="dcterms:W3CDTF">2017-04-07T14:16:11Z</dcterms:modified>
  <cp:category/>
  <cp:version/>
  <cp:contentType/>
  <cp:contentStatus/>
</cp:coreProperties>
</file>